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gus\Desktop\Getting Prepared 2017 report\2017 Report FINAL\"/>
    </mc:Choice>
  </mc:AlternateContent>
  <bookViews>
    <workbookView xWindow="0" yWindow="0" windowWidth="27525" windowHeight="11310"/>
  </bookViews>
  <sheets>
    <sheet name="Tables 1-5 Overview" sheetId="1" r:id="rId1"/>
    <sheet name="Table 6 College" sheetId="2" r:id="rId2"/>
    <sheet name="Table 7 High School" sheetId="4" r:id="rId3"/>
    <sheet name="Table 8-10 Race Ethnicity" sheetId="3" r:id="rId4"/>
    <sheet name="Table 11-13 Age" sheetId="5" r:id="rId5"/>
    <sheet name="Table 14-16 FRPL" sheetId="6" r:id="rId6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K12" i="4"/>
  <c r="J14" i="4"/>
  <c r="K14" i="4"/>
  <c r="J16" i="4"/>
  <c r="K16" i="4"/>
  <c r="J18" i="4"/>
  <c r="K18" i="4"/>
  <c r="J24" i="4"/>
  <c r="K24" i="4"/>
  <c r="J26" i="4"/>
  <c r="K26" i="4"/>
  <c r="J28" i="4"/>
  <c r="K28" i="4"/>
  <c r="J38" i="4"/>
  <c r="K38" i="4"/>
  <c r="J47" i="4"/>
  <c r="K47" i="4"/>
  <c r="J49" i="4"/>
  <c r="K49" i="4"/>
  <c r="J51" i="4"/>
  <c r="K51" i="4"/>
  <c r="J58" i="4"/>
  <c r="K58" i="4"/>
  <c r="J63" i="4"/>
  <c r="K63" i="4"/>
  <c r="J67" i="4"/>
  <c r="K67" i="4"/>
  <c r="J68" i="4"/>
  <c r="K68" i="4"/>
  <c r="J72" i="4"/>
  <c r="K72" i="4"/>
  <c r="J78" i="4"/>
  <c r="K78" i="4"/>
  <c r="J84" i="4"/>
  <c r="K84" i="4"/>
  <c r="J89" i="4"/>
  <c r="K89" i="4"/>
  <c r="J90" i="4"/>
  <c r="K90" i="4"/>
  <c r="J94" i="4"/>
  <c r="K94" i="4"/>
  <c r="J98" i="4"/>
  <c r="K98" i="4"/>
  <c r="J105" i="4"/>
  <c r="K105" i="4"/>
  <c r="J120" i="4"/>
  <c r="K120" i="4"/>
  <c r="J127" i="4"/>
  <c r="K127" i="4"/>
  <c r="J128" i="4"/>
  <c r="K128" i="4"/>
  <c r="J130" i="4"/>
  <c r="K130" i="4"/>
  <c r="J139" i="4"/>
  <c r="K139" i="4"/>
  <c r="J149" i="4"/>
  <c r="K149" i="4"/>
  <c r="J152" i="4"/>
  <c r="K152" i="4"/>
  <c r="J153" i="4"/>
  <c r="K153" i="4"/>
  <c r="J154" i="4"/>
  <c r="K154" i="4"/>
  <c r="J162" i="4"/>
  <c r="K162" i="4"/>
  <c r="J165" i="4"/>
  <c r="K165" i="4"/>
  <c r="J166" i="4"/>
  <c r="K166" i="4"/>
  <c r="J169" i="4"/>
  <c r="K169" i="4"/>
  <c r="J173" i="4"/>
  <c r="K173" i="4"/>
  <c r="J178" i="4"/>
  <c r="K178" i="4"/>
  <c r="J184" i="4"/>
  <c r="K184" i="4"/>
  <c r="J185" i="4"/>
  <c r="K185" i="4"/>
  <c r="J188" i="4"/>
  <c r="K188" i="4"/>
  <c r="J189" i="4"/>
  <c r="K189" i="4"/>
  <c r="J194" i="4"/>
  <c r="K194" i="4"/>
  <c r="J198" i="4"/>
  <c r="K198" i="4"/>
  <c r="J210" i="4"/>
  <c r="K210" i="4"/>
  <c r="J217" i="4"/>
  <c r="K217" i="4"/>
  <c r="J221" i="4"/>
  <c r="K221" i="4"/>
  <c r="J232" i="4"/>
  <c r="K232" i="4"/>
  <c r="J235" i="4"/>
  <c r="K235" i="4"/>
  <c r="J240" i="4"/>
  <c r="K240" i="4"/>
  <c r="J247" i="4"/>
  <c r="K247" i="4"/>
  <c r="J252" i="4"/>
  <c r="K252" i="4"/>
  <c r="J260" i="4"/>
  <c r="K260" i="4"/>
  <c r="J262" i="4"/>
  <c r="K262" i="4"/>
  <c r="J272" i="4"/>
  <c r="K272" i="4"/>
  <c r="J311" i="4"/>
  <c r="K311" i="4"/>
  <c r="J318" i="4"/>
  <c r="K318" i="4"/>
  <c r="J319" i="4"/>
  <c r="K319" i="4"/>
  <c r="J338" i="4"/>
  <c r="K338" i="4"/>
  <c r="J339" i="4"/>
  <c r="K339" i="4"/>
  <c r="J357" i="4"/>
  <c r="K357" i="4"/>
  <c r="J368" i="4"/>
  <c r="K368" i="4"/>
  <c r="J374" i="4"/>
  <c r="K374" i="4"/>
  <c r="J375" i="4"/>
  <c r="K375" i="4"/>
  <c r="J381" i="4"/>
  <c r="K381" i="4"/>
  <c r="J394" i="4"/>
  <c r="K394" i="4"/>
  <c r="J397" i="4"/>
  <c r="K397" i="4"/>
  <c r="J407" i="4"/>
  <c r="K407" i="4"/>
  <c r="J412" i="4"/>
  <c r="K412" i="4"/>
  <c r="J413" i="4"/>
  <c r="K413" i="4"/>
  <c r="J422" i="4"/>
  <c r="K422" i="4"/>
  <c r="J426" i="4"/>
  <c r="K426" i="4"/>
  <c r="J427" i="4"/>
  <c r="K427" i="4"/>
  <c r="J428" i="4"/>
  <c r="K428" i="4"/>
  <c r="J433" i="4"/>
  <c r="K433" i="4"/>
  <c r="J434" i="4"/>
  <c r="K434" i="4"/>
  <c r="J450" i="4"/>
  <c r="K450" i="4"/>
  <c r="J454" i="4"/>
  <c r="K454" i="4"/>
  <c r="J460" i="4"/>
  <c r="K460" i="4"/>
  <c r="J462" i="4"/>
  <c r="K462" i="4"/>
  <c r="J470" i="4"/>
  <c r="K470" i="4"/>
  <c r="J473" i="4"/>
  <c r="K473" i="4"/>
  <c r="J488" i="4"/>
  <c r="K488" i="4"/>
  <c r="J490" i="4"/>
  <c r="K490" i="4"/>
  <c r="J498" i="4"/>
  <c r="K498" i="4"/>
  <c r="J501" i="4"/>
  <c r="K501" i="4"/>
  <c r="J502" i="4"/>
  <c r="K502" i="4"/>
  <c r="J515" i="4"/>
  <c r="K515" i="4"/>
  <c r="J541" i="4"/>
  <c r="K541" i="4"/>
  <c r="J543" i="4"/>
  <c r="K543" i="4"/>
  <c r="J544" i="4"/>
  <c r="K544" i="4"/>
  <c r="J546" i="4"/>
  <c r="K546" i="4"/>
  <c r="J554" i="4"/>
  <c r="K554" i="4"/>
  <c r="J555" i="4"/>
  <c r="K555" i="4"/>
  <c r="J557" i="4"/>
  <c r="K557" i="4"/>
  <c r="J565" i="4"/>
  <c r="K565" i="4"/>
  <c r="J570" i="4"/>
  <c r="K570" i="4"/>
  <c r="J571" i="4"/>
  <c r="K571" i="4"/>
  <c r="J573" i="4"/>
  <c r="K573" i="4"/>
  <c r="J575" i="4"/>
  <c r="K575" i="4"/>
  <c r="J578" i="4"/>
  <c r="K578" i="4"/>
  <c r="J585" i="4"/>
  <c r="K585" i="4"/>
  <c r="J587" i="4"/>
  <c r="K587" i="4"/>
  <c r="J596" i="4"/>
  <c r="K596" i="4"/>
  <c r="J606" i="4"/>
  <c r="K606" i="4"/>
  <c r="J607" i="4"/>
  <c r="K607" i="4"/>
  <c r="J611" i="4"/>
  <c r="K611" i="4"/>
  <c r="J614" i="4"/>
  <c r="K614" i="4"/>
  <c r="J615" i="4"/>
  <c r="K615" i="4"/>
  <c r="J618" i="4"/>
  <c r="K618" i="4"/>
  <c r="J623" i="4"/>
  <c r="K623" i="4"/>
  <c r="J628" i="4"/>
  <c r="K628" i="4"/>
  <c r="J631" i="4"/>
  <c r="K631" i="4"/>
  <c r="J632" i="4"/>
  <c r="K632" i="4"/>
  <c r="J634" i="4"/>
  <c r="K634" i="4"/>
  <c r="J635" i="4"/>
  <c r="K635" i="4"/>
  <c r="J639" i="4"/>
  <c r="K639" i="4"/>
  <c r="J649" i="4"/>
  <c r="K649" i="4"/>
  <c r="J650" i="4"/>
  <c r="K650" i="4"/>
  <c r="J652" i="4"/>
  <c r="K652" i="4"/>
  <c r="J654" i="4"/>
  <c r="K654" i="4"/>
  <c r="J662" i="4"/>
  <c r="K662" i="4"/>
  <c r="J664" i="4"/>
  <c r="K664" i="4"/>
  <c r="J665" i="4"/>
  <c r="K665" i="4"/>
  <c r="J668" i="4"/>
  <c r="K668" i="4"/>
  <c r="J684" i="4"/>
  <c r="K684" i="4"/>
  <c r="J687" i="4"/>
  <c r="K687" i="4"/>
  <c r="J690" i="4"/>
  <c r="K690" i="4"/>
  <c r="J696" i="4"/>
  <c r="K696" i="4"/>
  <c r="J699" i="4"/>
  <c r="K699" i="4"/>
  <c r="J702" i="4"/>
  <c r="K702" i="4"/>
  <c r="J707" i="4"/>
  <c r="K707" i="4"/>
  <c r="J709" i="4"/>
  <c r="K709" i="4"/>
  <c r="J713" i="4"/>
  <c r="K713" i="4"/>
  <c r="J716" i="4"/>
  <c r="K716" i="4"/>
  <c r="J717" i="4"/>
  <c r="K717" i="4"/>
  <c r="J722" i="4"/>
  <c r="K722" i="4"/>
  <c r="J723" i="4"/>
  <c r="K723" i="4"/>
  <c r="J724" i="4"/>
  <c r="K724" i="4"/>
  <c r="J725" i="4"/>
  <c r="K725" i="4"/>
  <c r="J727" i="4"/>
  <c r="K727" i="4"/>
  <c r="J729" i="4"/>
  <c r="K729" i="4"/>
  <c r="J732" i="4"/>
  <c r="K732" i="4"/>
  <c r="J733" i="4"/>
  <c r="K733" i="4"/>
  <c r="J736" i="4"/>
  <c r="K736" i="4"/>
  <c r="J739" i="4"/>
  <c r="K739" i="4"/>
  <c r="J744" i="4"/>
  <c r="K744" i="4"/>
  <c r="J748" i="4"/>
  <c r="K748" i="4"/>
  <c r="J754" i="4"/>
  <c r="K754" i="4"/>
  <c r="J761" i="4"/>
  <c r="K761" i="4"/>
  <c r="J768" i="4"/>
  <c r="K768" i="4"/>
  <c r="J772" i="4"/>
  <c r="K772" i="4"/>
  <c r="J774" i="4"/>
  <c r="K774" i="4"/>
  <c r="J780" i="4"/>
  <c r="K780" i="4"/>
  <c r="J784" i="4"/>
  <c r="K784" i="4"/>
  <c r="J792" i="4"/>
  <c r="K792" i="4"/>
  <c r="J796" i="4"/>
  <c r="K796" i="4"/>
  <c r="J801" i="4"/>
  <c r="K801" i="4"/>
  <c r="J804" i="4"/>
  <c r="K804" i="4"/>
  <c r="F5" i="4"/>
  <c r="F6" i="4"/>
  <c r="F7" i="4"/>
  <c r="F9" i="4"/>
  <c r="F10" i="4"/>
  <c r="F12" i="4"/>
  <c r="F13" i="4"/>
  <c r="F14" i="4"/>
  <c r="F15" i="4"/>
  <c r="F16" i="4"/>
  <c r="F18" i="4"/>
  <c r="F24" i="4"/>
  <c r="F26" i="4"/>
  <c r="F28" i="4"/>
  <c r="F33" i="4"/>
  <c r="F34" i="4"/>
  <c r="F38" i="4"/>
  <c r="F40" i="4"/>
  <c r="F41" i="4"/>
  <c r="F43" i="4"/>
  <c r="F44" i="4"/>
  <c r="F45" i="4"/>
  <c r="F46" i="4"/>
  <c r="F47" i="4"/>
  <c r="F48" i="4"/>
  <c r="F49" i="4"/>
  <c r="F51" i="4"/>
  <c r="F55" i="4"/>
  <c r="F57" i="4"/>
  <c r="F58" i="4"/>
  <c r="F60" i="4"/>
  <c r="F61" i="4"/>
  <c r="F62" i="4"/>
  <c r="F63" i="4"/>
  <c r="F67" i="4"/>
  <c r="F68" i="4"/>
  <c r="F69" i="4"/>
  <c r="F70" i="4"/>
  <c r="F71" i="4"/>
  <c r="F72" i="4"/>
  <c r="F73" i="4"/>
  <c r="F75" i="4"/>
  <c r="F76" i="4"/>
  <c r="F78" i="4"/>
  <c r="F80" i="4"/>
  <c r="F81" i="4"/>
  <c r="F83" i="4"/>
  <c r="F84" i="4"/>
  <c r="F89" i="4"/>
  <c r="F90" i="4"/>
  <c r="F92" i="4"/>
  <c r="F93" i="4"/>
  <c r="F94" i="4"/>
  <c r="F97" i="4"/>
  <c r="F98" i="4"/>
  <c r="F99" i="4"/>
  <c r="F101" i="4"/>
  <c r="F102" i="4"/>
  <c r="F105" i="4"/>
  <c r="F112" i="4"/>
  <c r="F113" i="4"/>
  <c r="F115" i="4"/>
  <c r="F117" i="4"/>
  <c r="F118" i="4"/>
  <c r="F120" i="4"/>
  <c r="F121" i="4"/>
  <c r="F122" i="4"/>
  <c r="F124" i="4"/>
  <c r="F127" i="4"/>
  <c r="F128" i="4"/>
  <c r="F130" i="4"/>
  <c r="F131" i="4"/>
  <c r="F132" i="4"/>
  <c r="F133" i="4"/>
  <c r="F135" i="4"/>
  <c r="F139" i="4"/>
  <c r="F140" i="4"/>
  <c r="F141" i="4"/>
  <c r="F142" i="4"/>
  <c r="F145" i="4"/>
  <c r="F147" i="4"/>
  <c r="F149" i="4"/>
  <c r="F152" i="4"/>
  <c r="F153" i="4"/>
  <c r="F154" i="4"/>
  <c r="F158" i="4"/>
  <c r="F161" i="4"/>
  <c r="F162" i="4"/>
  <c r="F165" i="4"/>
  <c r="F166" i="4"/>
  <c r="F169" i="4"/>
  <c r="F171" i="4"/>
  <c r="F172" i="4"/>
  <c r="F173" i="4"/>
  <c r="F178" i="4"/>
  <c r="F184" i="4"/>
  <c r="F185" i="4"/>
  <c r="F186" i="4"/>
  <c r="F187" i="4"/>
  <c r="F188" i="4"/>
  <c r="F189" i="4"/>
  <c r="F191" i="4"/>
  <c r="F194" i="4"/>
  <c r="F198" i="4"/>
  <c r="F200" i="4"/>
  <c r="F201" i="4"/>
  <c r="F202" i="4"/>
  <c r="F203" i="4"/>
  <c r="F204" i="4"/>
  <c r="F206" i="4"/>
  <c r="F207" i="4"/>
  <c r="F209" i="4"/>
  <c r="F210" i="4"/>
  <c r="F212" i="4"/>
  <c r="F214" i="4"/>
  <c r="F215" i="4"/>
  <c r="F217" i="4"/>
  <c r="F219" i="4"/>
  <c r="F220" i="4"/>
  <c r="F221" i="4"/>
  <c r="F226" i="4"/>
  <c r="F228" i="4"/>
  <c r="F229" i="4"/>
  <c r="F232" i="4"/>
  <c r="F233" i="4"/>
  <c r="F234" i="4"/>
  <c r="F235" i="4"/>
  <c r="F236" i="4"/>
  <c r="F237" i="4"/>
  <c r="F238" i="4"/>
  <c r="F240" i="4"/>
  <c r="F242" i="4"/>
  <c r="F243" i="4"/>
  <c r="F245" i="4"/>
  <c r="F247" i="4"/>
  <c r="F248" i="4"/>
  <c r="F252" i="4"/>
  <c r="F254" i="4"/>
  <c r="F255" i="4"/>
  <c r="F256" i="4"/>
  <c r="F259" i="4"/>
  <c r="F260" i="4"/>
  <c r="F261" i="4"/>
  <c r="F262" i="4"/>
  <c r="F264" i="4"/>
  <c r="F265" i="4"/>
  <c r="F268" i="4"/>
  <c r="F272" i="4"/>
  <c r="F282" i="4"/>
  <c r="F303" i="4"/>
  <c r="F309" i="4"/>
  <c r="F311" i="4"/>
  <c r="F313" i="4"/>
  <c r="F314" i="4"/>
  <c r="F316" i="4"/>
  <c r="F318" i="4"/>
  <c r="F319" i="4"/>
  <c r="F321" i="4"/>
  <c r="F322" i="4"/>
  <c r="F323" i="4"/>
  <c r="F324" i="4"/>
  <c r="F325" i="4"/>
  <c r="F326" i="4"/>
  <c r="F327" i="4"/>
  <c r="F328" i="4"/>
  <c r="F330" i="4"/>
  <c r="F331" i="4"/>
  <c r="F332" i="4"/>
  <c r="F333" i="4"/>
  <c r="F334" i="4"/>
  <c r="F335" i="4"/>
  <c r="F336" i="4"/>
  <c r="F338" i="4"/>
  <c r="F339" i="4"/>
  <c r="F341" i="4"/>
  <c r="F342" i="4"/>
  <c r="F343" i="4"/>
  <c r="F345" i="4"/>
  <c r="F348" i="4"/>
  <c r="F349" i="4"/>
  <c r="F350" i="4"/>
  <c r="F351" i="4"/>
  <c r="F355" i="4"/>
  <c r="F357" i="4"/>
  <c r="F358" i="4"/>
  <c r="F359" i="4"/>
  <c r="F361" i="4"/>
  <c r="F363" i="4"/>
  <c r="F364" i="4"/>
  <c r="F365" i="4"/>
  <c r="F367" i="4"/>
  <c r="F368" i="4"/>
  <c r="F374" i="4"/>
  <c r="F375" i="4"/>
  <c r="F377" i="4"/>
  <c r="F378" i="4"/>
  <c r="F379" i="4"/>
  <c r="F381" i="4"/>
  <c r="F382" i="4"/>
  <c r="F383" i="4"/>
  <c r="F386" i="4"/>
  <c r="F390" i="4"/>
  <c r="F391" i="4"/>
  <c r="F392" i="4"/>
  <c r="F394" i="4"/>
  <c r="F397" i="4"/>
  <c r="F399" i="4"/>
  <c r="F402" i="4"/>
  <c r="F407" i="4"/>
  <c r="F409" i="4"/>
  <c r="F412" i="4"/>
  <c r="F413" i="4"/>
  <c r="F422" i="4"/>
  <c r="F423" i="4"/>
  <c r="F425" i="4"/>
  <c r="F426" i="4"/>
  <c r="F427" i="4"/>
  <c r="F428" i="4"/>
  <c r="F429" i="4"/>
  <c r="F430" i="4"/>
  <c r="F433" i="4"/>
  <c r="F434" i="4"/>
  <c r="F436" i="4"/>
  <c r="F446" i="4"/>
  <c r="F447" i="4"/>
  <c r="F450" i="4"/>
  <c r="F451" i="4"/>
  <c r="F453" i="4"/>
  <c r="F454" i="4"/>
  <c r="F455" i="4"/>
  <c r="F458" i="4"/>
  <c r="F460" i="4"/>
  <c r="F462" i="4"/>
  <c r="F464" i="4"/>
  <c r="F466" i="4"/>
  <c r="F467" i="4"/>
  <c r="F470" i="4"/>
  <c r="F472" i="4"/>
  <c r="F473" i="4"/>
  <c r="F476" i="4"/>
  <c r="F477" i="4"/>
  <c r="F478" i="4"/>
  <c r="F479" i="4"/>
  <c r="F482" i="4"/>
  <c r="F486" i="4"/>
  <c r="F488" i="4"/>
  <c r="F490" i="4"/>
  <c r="F491" i="4"/>
  <c r="F492" i="4"/>
  <c r="F493" i="4"/>
  <c r="F494" i="4"/>
  <c r="F498" i="4"/>
  <c r="F499" i="4"/>
  <c r="F501" i="4"/>
  <c r="F502" i="4"/>
  <c r="F508" i="4"/>
  <c r="F514" i="4"/>
  <c r="F515" i="4"/>
  <c r="F517" i="4"/>
  <c r="F523" i="4"/>
  <c r="F524" i="4"/>
  <c r="F525" i="4"/>
  <c r="F530" i="4"/>
  <c r="F533" i="4"/>
  <c r="F535" i="4"/>
  <c r="F536" i="4"/>
  <c r="F537" i="4"/>
  <c r="F540" i="4"/>
  <c r="F541" i="4"/>
  <c r="F543" i="4"/>
  <c r="F544" i="4"/>
  <c r="F546" i="4"/>
  <c r="F547" i="4"/>
  <c r="F550" i="4"/>
  <c r="F551" i="4"/>
  <c r="F552" i="4"/>
  <c r="F554" i="4"/>
  <c r="F555" i="4"/>
  <c r="F557" i="4"/>
  <c r="F558" i="4"/>
  <c r="F559" i="4"/>
  <c r="F562" i="4"/>
  <c r="F563" i="4"/>
  <c r="F565" i="4"/>
  <c r="F566" i="4"/>
  <c r="F568" i="4"/>
  <c r="F569" i="4"/>
  <c r="F570" i="4"/>
  <c r="F571" i="4"/>
  <c r="F573" i="4"/>
  <c r="F575" i="4"/>
  <c r="F576" i="4"/>
  <c r="F578" i="4"/>
  <c r="F579" i="4"/>
  <c r="F580" i="4"/>
  <c r="F581" i="4"/>
  <c r="F584" i="4"/>
  <c r="F585" i="4"/>
  <c r="F587" i="4"/>
  <c r="F594" i="4"/>
  <c r="F596" i="4"/>
  <c r="F603" i="4"/>
  <c r="F606" i="4"/>
  <c r="F607" i="4"/>
  <c r="F611" i="4"/>
  <c r="F614" i="4"/>
  <c r="F615" i="4"/>
  <c r="F618" i="4"/>
  <c r="F620" i="4"/>
  <c r="F621" i="4"/>
  <c r="F623" i="4"/>
  <c r="F626" i="4"/>
  <c r="F627" i="4"/>
  <c r="F628" i="4"/>
  <c r="F631" i="4"/>
  <c r="F632" i="4"/>
  <c r="F633" i="4"/>
  <c r="F634" i="4"/>
  <c r="F635" i="4"/>
  <c r="F639" i="4"/>
  <c r="F640" i="4"/>
  <c r="F642" i="4"/>
  <c r="F643" i="4"/>
  <c r="F647" i="4"/>
  <c r="F648" i="4"/>
  <c r="F649" i="4"/>
  <c r="F650" i="4"/>
  <c r="F651" i="4"/>
  <c r="F652" i="4"/>
  <c r="F653" i="4"/>
  <c r="F654" i="4"/>
  <c r="F657" i="4"/>
  <c r="F658" i="4"/>
  <c r="F660" i="4"/>
  <c r="F662" i="4"/>
  <c r="F664" i="4"/>
  <c r="F665" i="4"/>
  <c r="F668" i="4"/>
  <c r="F671" i="4"/>
  <c r="F673" i="4"/>
  <c r="F679" i="4"/>
  <c r="F680" i="4"/>
  <c r="F684" i="4"/>
  <c r="F685" i="4"/>
  <c r="F686" i="4"/>
  <c r="F687" i="4"/>
  <c r="F688" i="4"/>
  <c r="F689" i="4"/>
  <c r="F690" i="4"/>
  <c r="F693" i="4"/>
  <c r="F696" i="4"/>
  <c r="F697" i="4"/>
  <c r="F699" i="4"/>
  <c r="F701" i="4"/>
  <c r="F702" i="4"/>
  <c r="F703" i="4"/>
  <c r="F704" i="4"/>
  <c r="F705" i="4"/>
  <c r="F707" i="4"/>
  <c r="F709" i="4"/>
  <c r="F710" i="4"/>
  <c r="F711" i="4"/>
  <c r="F713" i="4"/>
  <c r="F716" i="4"/>
  <c r="F717" i="4"/>
  <c r="F718" i="4"/>
  <c r="F720" i="4"/>
  <c r="F722" i="4"/>
  <c r="F723" i="4"/>
  <c r="F724" i="4"/>
  <c r="F725" i="4"/>
  <c r="F727" i="4"/>
  <c r="F728" i="4"/>
  <c r="F729" i="4"/>
  <c r="F732" i="4"/>
  <c r="F733" i="4"/>
  <c r="F734" i="4"/>
  <c r="F735" i="4"/>
  <c r="F736" i="4"/>
  <c r="F739" i="4"/>
  <c r="F741" i="4"/>
  <c r="F744" i="4"/>
  <c r="F746" i="4"/>
  <c r="F748" i="4"/>
  <c r="F750" i="4"/>
  <c r="F751" i="4"/>
  <c r="F752" i="4"/>
  <c r="F753" i="4"/>
  <c r="F754" i="4"/>
  <c r="F755" i="4"/>
  <c r="F756" i="4"/>
  <c r="F757" i="4"/>
  <c r="F758" i="4"/>
  <c r="F760" i="4"/>
  <c r="F761" i="4"/>
  <c r="F763" i="4"/>
  <c r="F764" i="4"/>
  <c r="F768" i="4"/>
  <c r="F769" i="4"/>
  <c r="F770" i="4"/>
  <c r="F771" i="4"/>
  <c r="F772" i="4"/>
  <c r="F774" i="4"/>
  <c r="F776" i="4"/>
  <c r="F777" i="4"/>
  <c r="F778" i="4"/>
  <c r="F780" i="4"/>
  <c r="F781" i="4"/>
  <c r="F784" i="4"/>
  <c r="F787" i="4"/>
  <c r="F788" i="4"/>
  <c r="F789" i="4"/>
  <c r="F791" i="4"/>
  <c r="F792" i="4"/>
  <c r="F796" i="4"/>
  <c r="F797" i="4"/>
  <c r="F798" i="4"/>
  <c r="F799" i="4"/>
  <c r="F801" i="4"/>
  <c r="F804" i="4"/>
  <c r="F805" i="4"/>
  <c r="F806" i="4"/>
  <c r="F807" i="4"/>
  <c r="F811" i="4"/>
  <c r="F3" i="4"/>
  <c r="E4" i="6"/>
  <c r="E3" i="6"/>
  <c r="G17" i="6"/>
  <c r="G16" i="6"/>
  <c r="G15" i="6"/>
  <c r="H11" i="6"/>
  <c r="G11" i="6"/>
  <c r="H10" i="6"/>
  <c r="G10" i="6"/>
  <c r="H9" i="6"/>
  <c r="G9" i="6"/>
  <c r="F5" i="6"/>
  <c r="F4" i="6"/>
  <c r="F3" i="6"/>
  <c r="G23" i="5"/>
  <c r="G22" i="5"/>
  <c r="G21" i="5"/>
  <c r="G20" i="5"/>
  <c r="G19" i="5"/>
  <c r="H15" i="5"/>
  <c r="G15" i="5"/>
  <c r="H14" i="5"/>
  <c r="G14" i="5"/>
  <c r="H13" i="5"/>
  <c r="G13" i="5"/>
  <c r="H12" i="5"/>
  <c r="G12" i="5"/>
  <c r="H11" i="5"/>
  <c r="G11" i="5"/>
  <c r="F7" i="5"/>
  <c r="F6" i="5"/>
  <c r="F5" i="5"/>
  <c r="F4" i="5"/>
  <c r="F3" i="5"/>
  <c r="G22" i="3"/>
  <c r="G23" i="3"/>
  <c r="G24" i="3"/>
  <c r="G25" i="3"/>
  <c r="G26" i="3"/>
  <c r="G21" i="3"/>
  <c r="H13" i="3"/>
  <c r="H14" i="3"/>
  <c r="H15" i="3"/>
  <c r="H16" i="3"/>
  <c r="H17" i="3"/>
  <c r="H12" i="3"/>
  <c r="F4" i="3"/>
  <c r="F5" i="3"/>
  <c r="F6" i="3"/>
  <c r="F7" i="3"/>
  <c r="F8" i="3"/>
  <c r="F3" i="3"/>
  <c r="G13" i="3"/>
  <c r="G14" i="3"/>
  <c r="G15" i="3"/>
  <c r="G16" i="3"/>
  <c r="G17" i="3"/>
  <c r="G12" i="3"/>
  <c r="F5" i="1"/>
  <c r="E5" i="1"/>
  <c r="H5" i="1"/>
  <c r="G5" i="1"/>
  <c r="D5" i="1"/>
  <c r="G39" i="1"/>
  <c r="G40" i="1"/>
  <c r="G41" i="1"/>
  <c r="G42" i="1"/>
  <c r="G38" i="1"/>
  <c r="G21" i="1" l="1"/>
  <c r="G22" i="1"/>
  <c r="G23" i="1"/>
  <c r="G24" i="1"/>
  <c r="G25" i="1"/>
  <c r="G20" i="1"/>
  <c r="F21" i="1"/>
  <c r="F22" i="1"/>
  <c r="F23" i="1"/>
  <c r="F24" i="1"/>
  <c r="F25" i="1"/>
  <c r="E20" i="1"/>
  <c r="F20" i="1" s="1"/>
  <c r="E10" i="1"/>
  <c r="E11" i="1"/>
  <c r="E12" i="1"/>
  <c r="E13" i="1"/>
  <c r="E14" i="1"/>
  <c r="E15" i="1"/>
  <c r="E9" i="1"/>
</calcChain>
</file>

<file path=xl/sharedStrings.xml><?xml version="1.0" encoding="utf-8"?>
<sst xmlns="http://schemas.openxmlformats.org/spreadsheetml/2006/main" count="3123" uniqueCount="1410">
  <si>
    <t>Year of High School Graduation</t>
  </si>
  <si>
    <t>Percent of Total Developmental Education Enrollees</t>
  </si>
  <si>
    <t xml:space="preserve">Table 2: College Enrollment of Public High School Graduates </t>
  </si>
  <si>
    <t>Total High School Graduates</t>
  </si>
  <si>
    <t>Type of College of Enrollment</t>
  </si>
  <si>
    <t>% of Total High School Graduates</t>
  </si>
  <si>
    <t>Any</t>
  </si>
  <si>
    <t>Not available</t>
  </si>
  <si>
    <t>Line left blank</t>
  </si>
  <si>
    <t>Any Minnesota</t>
  </si>
  <si>
    <t>MN State College (Public 2-Year)</t>
  </si>
  <si>
    <t>MN State University</t>
  </si>
  <si>
    <t>University of Minnesota</t>
  </si>
  <si>
    <t>MN Private Non-Profit</t>
  </si>
  <si>
    <t>MN Private For-Profit</t>
  </si>
  <si>
    <t xml:space="preserve">Table 3: Developmental Education Course-taking of Public High School Graduates </t>
  </si>
  <si>
    <t>Number of Graduates Enrolling in Developmental Education - Total Students</t>
  </si>
  <si>
    <t>Total Developmental Education Credits -Total Credits</t>
  </si>
  <si>
    <t>Average Number of Credits</t>
  </si>
  <si>
    <t>Table 6: Percent of Entering High School Graduates Enrolling in Developmental Education by Institution</t>
  </si>
  <si>
    <t>Sector of Enrollment</t>
  </si>
  <si>
    <t>College of Enrollment</t>
  </si>
  <si>
    <t>Minnesota State Colleges</t>
  </si>
  <si>
    <t>Alexandria Technical &amp; Community College</t>
  </si>
  <si>
    <t>Anoka Technical College</t>
  </si>
  <si>
    <t>Anoka-Ramsey Community College</t>
  </si>
  <si>
    <t>Central Lakes College</t>
  </si>
  <si>
    <t>Century College</t>
  </si>
  <si>
    <t>Dakota County Technical College</t>
  </si>
  <si>
    <t>Fond du Lac Tribal &amp; Community College</t>
  </si>
  <si>
    <t>Hennepin Technical College</t>
  </si>
  <si>
    <t>Hibbing Community College</t>
  </si>
  <si>
    <t>Inver Hills Community College</t>
  </si>
  <si>
    <t>Itasca Community College</t>
  </si>
  <si>
    <t>Lake Superior College</t>
  </si>
  <si>
    <t>Mesabi Range College</t>
  </si>
  <si>
    <t>Minneapolis Community &amp; Technical College</t>
  </si>
  <si>
    <t>Minnesota State College-Southeast Technical</t>
  </si>
  <si>
    <t>Minnesota State Community and Technical College</t>
  </si>
  <si>
    <t>Minnesota West Community &amp; Technical College</t>
  </si>
  <si>
    <t>Normandale Community College</t>
  </si>
  <si>
    <t>North Hennepin Community College</t>
  </si>
  <si>
    <t>Northland Community &amp; Technical College</t>
  </si>
  <si>
    <t>Northwest Technical College</t>
  </si>
  <si>
    <t>Pine Technical &amp; Community College</t>
  </si>
  <si>
    <t>fewer than 10</t>
  </si>
  <si>
    <t>Rainy River Community College</t>
  </si>
  <si>
    <t>Ridgewater College</t>
  </si>
  <si>
    <t>Riverland Community College</t>
  </si>
  <si>
    <t>Rochester Community and Technical College</t>
  </si>
  <si>
    <t>Saint Paul College</t>
  </si>
  <si>
    <t>South Central College</t>
  </si>
  <si>
    <t>St. Cloud Technical &amp; Community College</t>
  </si>
  <si>
    <t>Vermilion Community College</t>
  </si>
  <si>
    <t>All Institutions</t>
  </si>
  <si>
    <t>Minnesota State Universities</t>
  </si>
  <si>
    <t>Bemidji State University</t>
  </si>
  <si>
    <t>Metropolitan State University</t>
  </si>
  <si>
    <t>Minnesota State University Moorhead</t>
  </si>
  <si>
    <t>Minnesota State University, Mankato</t>
  </si>
  <si>
    <t>Southwest Minnesota State University</t>
  </si>
  <si>
    <t>St. Cloud State University</t>
  </si>
  <si>
    <t>Winona State University</t>
  </si>
  <si>
    <t>University of Minnesota Crookston</t>
  </si>
  <si>
    <t>University of Minnesota Duluth</t>
  </si>
  <si>
    <t>University of Minnesota Morris</t>
  </si>
  <si>
    <t>University of Minnesota Twin Cities</t>
  </si>
  <si>
    <t>Private Not-for-Profit Colleges</t>
  </si>
  <si>
    <t>Bethany Lutheran College</t>
  </si>
  <si>
    <t>Bethel University</t>
  </si>
  <si>
    <t>Carleton College</t>
  </si>
  <si>
    <t>College of Saint Benedict</t>
  </si>
  <si>
    <t>College of St. Scholastica, The</t>
  </si>
  <si>
    <t>Concordia College</t>
  </si>
  <si>
    <t>Concordia University-St. Paul</t>
  </si>
  <si>
    <t>Crown College</t>
  </si>
  <si>
    <t>Dunwoody College of Technology</t>
  </si>
  <si>
    <t>Gustavus Adolphus College</t>
  </si>
  <si>
    <t>Hamline University</t>
  </si>
  <si>
    <t>Leech Lake Tribal College</t>
  </si>
  <si>
    <t>Macalester College</t>
  </si>
  <si>
    <t>Minneapolis College of Art and Design</t>
  </si>
  <si>
    <t>North Central University</t>
  </si>
  <si>
    <t>Oak Hills Christian College</t>
  </si>
  <si>
    <t>Saint John's University</t>
  </si>
  <si>
    <t>Saint Mary's University of Minnesota</t>
  </si>
  <si>
    <t>St. Catherine University</t>
  </si>
  <si>
    <t>St. Olaf College</t>
  </si>
  <si>
    <t>Summit Academy Opportunities Industrialization Center</t>
  </si>
  <si>
    <t>University of Northwestern - St. Paul</t>
  </si>
  <si>
    <t>University of St. Thomas</t>
  </si>
  <si>
    <t>Private For-Profit Colleges</t>
  </si>
  <si>
    <t>Aveda Institute Minneapolis</t>
  </si>
  <si>
    <t>Empire Beauty School</t>
  </si>
  <si>
    <t>Institute of Production and Recording, The</t>
  </si>
  <si>
    <t>McNally Smith College of Music</t>
  </si>
  <si>
    <t>Minneapolis Business College</t>
  </si>
  <si>
    <t>Minneapolis Media Institute</t>
  </si>
  <si>
    <t>Minnesota School of Beauty</t>
  </si>
  <si>
    <t>Minnesota School of Business</t>
  </si>
  <si>
    <t>Model College of Hair Design</t>
  </si>
  <si>
    <t>National American University</t>
  </si>
  <si>
    <t>Nova Academy of Cosmetology</t>
  </si>
  <si>
    <t>Professional Salon Academy</t>
  </si>
  <si>
    <t>Rasmussen College</t>
  </si>
  <si>
    <t>Note: Institutions with fewer than 10 Enrollees are not shown</t>
  </si>
  <si>
    <t>Number of Graduates Enrolling in Developmental Education in Fall Term after High School</t>
  </si>
  <si>
    <t>Number of Graduates Enrolling in Higher Education In Fall Term after High School</t>
  </si>
  <si>
    <t>Number of Graduates Enrolling in Higher Education in Fall Term after High School</t>
  </si>
  <si>
    <t>Developmental Education Students as a % of High School Graduates</t>
  </si>
  <si>
    <t>Developmental Education Students as a % of College Enrollees</t>
  </si>
  <si>
    <t>Total High School Graduates Enrolling in College in Fall Term after High School</t>
  </si>
  <si>
    <t>University of Minnesota Rochester</t>
  </si>
  <si>
    <t>Augsburg University</t>
  </si>
  <si>
    <t>Herzing University</t>
  </si>
  <si>
    <t>Martin Luther College</t>
  </si>
  <si>
    <t>Northwestern Health Sciences University</t>
  </si>
  <si>
    <t>Presentation College</t>
  </si>
  <si>
    <t>Takoda Institute of Higher Education</t>
  </si>
  <si>
    <t>White Earth Tribal &amp; Community College</t>
  </si>
  <si>
    <t>Art Institutes International Minnesota</t>
  </si>
  <si>
    <t>Avalon School of Cosmetology</t>
  </si>
  <si>
    <t>Duluth Business University</t>
  </si>
  <si>
    <t>Hastings Beauty School Inc.</t>
  </si>
  <si>
    <t>Minnesota School of Cosmetology</t>
  </si>
  <si>
    <t>Moler Barber School of Hairstyling</t>
  </si>
  <si>
    <t>PCI Academy</t>
  </si>
  <si>
    <t>Salon Professional Academy</t>
  </si>
  <si>
    <t>Globe University</t>
  </si>
  <si>
    <t>Le Cordon Bleu College of Culinary Arts</t>
  </si>
  <si>
    <t>The Travel Academy</t>
  </si>
  <si>
    <t>Table 5: Developmental Credits by Subject Area</t>
  </si>
  <si>
    <t>Subject</t>
  </si>
  <si>
    <t>Number of Graduates Enrolling in Developmental Education</t>
  </si>
  <si>
    <t>Mathematics</t>
  </si>
  <si>
    <t>Reading</t>
  </si>
  <si>
    <t>Writing</t>
  </si>
  <si>
    <t>Other</t>
  </si>
  <si>
    <t>All Subjects</t>
  </si>
  <si>
    <t>Total Developmental Education Credits Attempted</t>
  </si>
  <si>
    <t>Average Number of Credits Attempted</t>
  </si>
  <si>
    <t>% of Attempted Credits Completed</t>
  </si>
  <si>
    <t>Total Developmental Education Credits Completed</t>
  </si>
  <si>
    <t xml:space="preserve">Table 1: Where do Students Take Their Developmental Courses? </t>
  </si>
  <si>
    <t>Percent of Students Taking Developmental Education Courses at Minnesota State Colleges</t>
  </si>
  <si>
    <t>Percent of Students Taking Developmental Education Courses at Minnesota State Universities</t>
  </si>
  <si>
    <t>Percent of Students Taking Developmental Education Courses at the University of Minnesota</t>
  </si>
  <si>
    <t>Percent of Students Taking Developmental Education Courses at a Private Not-For-Profit Institution</t>
  </si>
  <si>
    <t xml:space="preserve">Table 4: Average Number of Developmental Education Credits </t>
  </si>
  <si>
    <t xml:space="preserve">Table 8: College Enrollment of Public High School Graduates </t>
  </si>
  <si>
    <t xml:space="preserve">Table 9: Developmental Education Course-taking of Public High School Graduates </t>
  </si>
  <si>
    <t>Race</t>
  </si>
  <si>
    <t>All</t>
  </si>
  <si>
    <t>Race / Ethnicity</t>
  </si>
  <si>
    <t>White</t>
  </si>
  <si>
    <t>Black</t>
  </si>
  <si>
    <t>American Indian</t>
  </si>
  <si>
    <t>Asian</t>
  </si>
  <si>
    <t>Hispanic</t>
  </si>
  <si>
    <t>Table 10: Developmental Credits Completed, All Subjects</t>
  </si>
  <si>
    <t>Table 12: Developmental Education Course-taking of Public High School Graduates by Age</t>
  </si>
  <si>
    <t>Table 11: College Enrollment of Public High School Graduates by Age</t>
  </si>
  <si>
    <t>Table 13: Developmental Credits Completed, All Subjects by Age</t>
  </si>
  <si>
    <t>Age</t>
  </si>
  <si>
    <t>17-18 Years</t>
  </si>
  <si>
    <t>19 Years</t>
  </si>
  <si>
    <t>20+ Years</t>
  </si>
  <si>
    <t xml:space="preserve">Age Not Reported </t>
  </si>
  <si>
    <t>Table 14: College Enrollment of Public High School Graduates by Free or Reduced Price Lunch</t>
  </si>
  <si>
    <t>Table 15: Developmental Education Course-taking of Public High School Graduates by Free or Reduced Price Lunch</t>
  </si>
  <si>
    <t>Table 16: Developmental Credits Completed, All Subjects by Free or Reduced Price Lunch</t>
  </si>
  <si>
    <t>Eligible for Free or Reduced Price Lunch During High School</t>
  </si>
  <si>
    <t>Yes</t>
  </si>
  <si>
    <t>No</t>
  </si>
  <si>
    <t>Number of Graduates Enrolling in a Minnesota College in Fall Term after High School</t>
  </si>
  <si>
    <t>District</t>
  </si>
  <si>
    <t>High School of Graduation</t>
  </si>
  <si>
    <t>Table 7: Percent of Entering High School Graduates Enrolling in Developmental Education by High School of Graduation</t>
  </si>
  <si>
    <t>A.C.G.C. Public School District</t>
  </si>
  <si>
    <t>A.C.G.C. SECONDARY</t>
  </si>
  <si>
    <t>Academic Arts High School</t>
  </si>
  <si>
    <t>ACADEMIC ARTS HIGH SCHOOL</t>
  </si>
  <si>
    <t>Ada-Borup Public School District</t>
  </si>
  <si>
    <t>ADA-BORUP SECONDARY</t>
  </si>
  <si>
    <t>Adrian Public School District</t>
  </si>
  <si>
    <t>ADRIAN SECONDARY</t>
  </si>
  <si>
    <t>AFSA High School</t>
  </si>
  <si>
    <t>AFSA HIGH SCHOOL</t>
  </si>
  <si>
    <t>Aitkin Public School District</t>
  </si>
  <si>
    <t>AITKIN ALTERNATIVE LEARNING PROGRAM</t>
  </si>
  <si>
    <t>AITKIN SECONDARY SCHOOL</t>
  </si>
  <si>
    <t>Albany Public School District</t>
  </si>
  <si>
    <t>ALBANY SENIOR HIGH</t>
  </si>
  <si>
    <t>Albert Lea Public School District</t>
  </si>
  <si>
    <t>Albert Lea Area Learning Center</t>
  </si>
  <si>
    <t>ALBERT LEA SENIOR HIGH</t>
  </si>
  <si>
    <t>Alden-Conger Public School District</t>
  </si>
  <si>
    <t>ALDEN-CONGER SECONDARY</t>
  </si>
  <si>
    <t>Alexandria Public School District</t>
  </si>
  <si>
    <t>Alexandria Area High School</t>
  </si>
  <si>
    <t>Annandale Public School District</t>
  </si>
  <si>
    <t>ANNANDALE SENIOR HIGH</t>
  </si>
  <si>
    <t>Anoka-Hennepin Public School District</t>
  </si>
  <si>
    <t>Andover High School</t>
  </si>
  <si>
    <t>ANOKA EXTENDED SCHOOL YEAR</t>
  </si>
  <si>
    <t>Anoka High School</t>
  </si>
  <si>
    <t>Anoka-Hennepin Regional High School</t>
  </si>
  <si>
    <t>Anoka-Hennepin Regional HS Summer Progr</t>
  </si>
  <si>
    <t>Anoka-Hennepin Regional Night School</t>
  </si>
  <si>
    <t>Anoka-Hennepin Specialty Program</t>
  </si>
  <si>
    <t>Anoka-Hennepin Technical High School</t>
  </si>
  <si>
    <t>Blaine High School</t>
  </si>
  <si>
    <t>BRIDGES</t>
  </si>
  <si>
    <t>Champlin Park High School</t>
  </si>
  <si>
    <t>COMPASS ON-LINE</t>
  </si>
  <si>
    <t>Coon Rapids High School</t>
  </si>
  <si>
    <t>Pathways</t>
  </si>
  <si>
    <t>RIVER TRAIL LEARNING CTR @ LO JACOB</t>
  </si>
  <si>
    <t>Secondary Technical Education Program S</t>
  </si>
  <si>
    <t>STEP Ahead High School</t>
  </si>
  <si>
    <t>Arcadia Charter School</t>
  </si>
  <si>
    <t>ARCADIA CHARTER SCHOOL</t>
  </si>
  <si>
    <t>Ashby Public School District</t>
  </si>
  <si>
    <t>ASHBY SECONDARY</t>
  </si>
  <si>
    <t>Augsburg Fairview Academy</t>
  </si>
  <si>
    <t>AUGSBURG FAIRVIEW ACADEMY</t>
  </si>
  <si>
    <t>Austin Public School District</t>
  </si>
  <si>
    <t>AUSTIN AREA LEARNING CENTER</t>
  </si>
  <si>
    <t>AUSTIN AREA LEARNING CNTR. - SUMMER</t>
  </si>
  <si>
    <t>AUSTIN SENIOR HIGH</t>
  </si>
  <si>
    <t>HORIZON PROGRAM</t>
  </si>
  <si>
    <t>Avalon School</t>
  </si>
  <si>
    <t>AVALON SCHOOL</t>
  </si>
  <si>
    <t>Badger Public School District</t>
  </si>
  <si>
    <t>BADGER SECONDARY</t>
  </si>
  <si>
    <t>Bagley Public School District</t>
  </si>
  <si>
    <t>BAGLEY ALP</t>
  </si>
  <si>
    <t>BAGLEY SECONDARY</t>
  </si>
  <si>
    <t>Barnesville Public School District</t>
  </si>
  <si>
    <t>BARNESVILLE SECONDARY</t>
  </si>
  <si>
    <t>Barnum Public School District</t>
  </si>
  <si>
    <t>BARNUM SECONDARY</t>
  </si>
  <si>
    <t>Battle Lake Public School District</t>
  </si>
  <si>
    <t>BATTLE LAKE SECONDARY</t>
  </si>
  <si>
    <t>Becker Public School District</t>
  </si>
  <si>
    <t>BECKER SENIOR HIGH</t>
  </si>
  <si>
    <t>Belgrade-Brooten-Elrosa Public School District</t>
  </si>
  <si>
    <t>BELGRADE-BROOTEN-ELROSA SEC.</t>
  </si>
  <si>
    <t>Belle Plaine Public School District</t>
  </si>
  <si>
    <t>BELLE PLAINE SENIOR HIGH</t>
  </si>
  <si>
    <t>Bemidji Public School District</t>
  </si>
  <si>
    <t>BEMIDJI AREA LEARNING CENTER</t>
  </si>
  <si>
    <t>BEMIDJI SENIOR HIGH</t>
  </si>
  <si>
    <t>BEMIDJI SENIOR LUMBERJACK ALC</t>
  </si>
  <si>
    <t>FIRST CITY SCHOOL</t>
  </si>
  <si>
    <t>Benson Public School District</t>
  </si>
  <si>
    <t>BENSON AREA LEARNING CENTER</t>
  </si>
  <si>
    <t>BENSON SECONDARY</t>
  </si>
  <si>
    <t>HEARTLAND GIRLS RANCH</t>
  </si>
  <si>
    <t>Bertha-Hewitt Public School District</t>
  </si>
  <si>
    <t>BERTHA SECONDARY</t>
  </si>
  <si>
    <t>Big Lake Public School District</t>
  </si>
  <si>
    <t>BIG LAKE SENIOR HIGH</t>
  </si>
  <si>
    <t>Bird Island-Olivia-Lake Lillian Public School District</t>
  </si>
  <si>
    <t>BOLD ALC</t>
  </si>
  <si>
    <t>BOLD SENIOR HIGH</t>
  </si>
  <si>
    <t>Blackduck Public School District</t>
  </si>
  <si>
    <t>BLACKDUCK SECONDARY</t>
  </si>
  <si>
    <t>Blooming Prairie Public School Dist</t>
  </si>
  <si>
    <t>BLOOMING PRAIRIE SECONDARY</t>
  </si>
  <si>
    <t>Bloomington Public School District</t>
  </si>
  <si>
    <t>271 METRO SOUTH ABE</t>
  </si>
  <si>
    <t>BEACON ALP</t>
  </si>
  <si>
    <t>Bloomington Career and College Academy</t>
  </si>
  <si>
    <t>BLOOMINGTON TRANSITION CENTER</t>
  </si>
  <si>
    <t>JEFFERSON SENIOR HIGH</t>
  </si>
  <si>
    <t>KENNEDY SENIOR HIGH</t>
  </si>
  <si>
    <t>Blue Earth Area Public School</t>
  </si>
  <si>
    <t>Blue Earth Area Secondary</t>
  </si>
  <si>
    <t>BlueSky Charter School</t>
  </si>
  <si>
    <t>BLUESKY CHARTER SCHOOL</t>
  </si>
  <si>
    <t>Braham Public School District</t>
  </si>
  <si>
    <t>BRAHAM AREA SECONDARY</t>
  </si>
  <si>
    <t>Brainerd Public School District</t>
  </si>
  <si>
    <t>BRAINERD SENIOR HIGH</t>
  </si>
  <si>
    <t>ISD 181 LEARNING CENTER</t>
  </si>
  <si>
    <t>LINCOLN EDUCATION CENTER</t>
  </si>
  <si>
    <t>Brandon-Evansville Public Schools</t>
  </si>
  <si>
    <t>Brandon-Evansville High School</t>
  </si>
  <si>
    <t>Breckenridge Public School District</t>
  </si>
  <si>
    <t>BRECKENRIDGE SENIOR HIGH</t>
  </si>
  <si>
    <t>Brooklyn Center School District</t>
  </si>
  <si>
    <t>Brooklyn Center Academy</t>
  </si>
  <si>
    <t>BROOKLYN CENTER SECONDARY</t>
  </si>
  <si>
    <t>Brooklyn Center Summer School</t>
  </si>
  <si>
    <t>INSIGHT SCHOOL OF MINNESOTA</t>
  </si>
  <si>
    <t>Browerville Public School District</t>
  </si>
  <si>
    <t>BROWERVILLE SECONDARY</t>
  </si>
  <si>
    <t>Browns Valley Public School Dist.</t>
  </si>
  <si>
    <t>BROWNS VALLEY MIDDLE</t>
  </si>
  <si>
    <t>Buffalo Lk-Hector-Stewart Public Sc</t>
  </si>
  <si>
    <t>BUFFALO LAKE-HECTOR SECONDARY</t>
  </si>
  <si>
    <t>Buffalo-Hanover-Montrose Public Sch</t>
  </si>
  <si>
    <t>BUFFALO SENIOR HIGH</t>
  </si>
  <si>
    <t>PHOENIX LEARNING CENTER</t>
  </si>
  <si>
    <t>PRIDE TRANSITIONS</t>
  </si>
  <si>
    <t>Bug-O-Nay-Ge-Shig</t>
  </si>
  <si>
    <t>BUG-O-NAY-GE-SHIG</t>
  </si>
  <si>
    <t>Burnsville Public School District</t>
  </si>
  <si>
    <t>BES TRANSITION PROGRAM</t>
  </si>
  <si>
    <t>BURNSVILLE ALTERNATIVE HIGH SCHOOL</t>
  </si>
  <si>
    <t>BURNSVILLE SENIOR HIGH</t>
  </si>
  <si>
    <t>Butterfield Public School District</t>
  </si>
  <si>
    <t>BUTTERFIELD SECONDARY</t>
  </si>
  <si>
    <t>Byron Public School District</t>
  </si>
  <si>
    <t>BYRON SENIOR HIGH SCHOOL</t>
  </si>
  <si>
    <t>Caledonia Public School District</t>
  </si>
  <si>
    <t>CALEDONIA SENIOR HIGH</t>
  </si>
  <si>
    <t>Cambridge-Isanti Public School Dist</t>
  </si>
  <si>
    <t>CAMBRIDGE-ISANTI HIGH SCHOOL</t>
  </si>
  <si>
    <t>MOVING FORWARD</t>
  </si>
  <si>
    <t>Campbell-Tintah Public School Dist.</t>
  </si>
  <si>
    <t>CAMPBELL-TINTAH SECONDARY</t>
  </si>
  <si>
    <t>Canby Public School District</t>
  </si>
  <si>
    <t>CANBY SECONDARY</t>
  </si>
  <si>
    <t>Cannon Falls Public School District</t>
  </si>
  <si>
    <t>Cannon Falls Secondary</t>
  </si>
  <si>
    <t>Carlton Public School District</t>
  </si>
  <si>
    <t>CARLTON SECONDARY</t>
  </si>
  <si>
    <t>Cass Lake-Bena Public Schools</t>
  </si>
  <si>
    <t>CASS LAKE-BENA AREA LRNG. CNTR.</t>
  </si>
  <si>
    <t>CASS LAKE-BENA SECONDARY</t>
  </si>
  <si>
    <t>Cedar Mountain School District</t>
  </si>
  <si>
    <t>CEDAR MOUNTAIN SECONDARY</t>
  </si>
  <si>
    <t>Centennial Public School District</t>
  </si>
  <si>
    <t>CALC TRANSITION</t>
  </si>
  <si>
    <t>CENTENNIAL AREA LEARNING CENTER</t>
  </si>
  <si>
    <t>CENTENNIAL HIGH SCHOOL</t>
  </si>
  <si>
    <t>Pines School - ACS</t>
  </si>
  <si>
    <t>Pines School - NSP</t>
  </si>
  <si>
    <t>Pines School - RJC</t>
  </si>
  <si>
    <t>PINES SCHOOL DAY PROGRAM</t>
  </si>
  <si>
    <t>PROJECT SEARCH</t>
  </si>
  <si>
    <t>Central Minnesota Jt. Powers Dist.</t>
  </si>
  <si>
    <t>CENTRAL MN. ALC - SAUK RAPIDS</t>
  </si>
  <si>
    <t>Central Public School District</t>
  </si>
  <si>
    <t>CENTRAL SENIOR HIGH</t>
  </si>
  <si>
    <t>Chatfield Public Schools</t>
  </si>
  <si>
    <t>CHATFIELD SECONDARY</t>
  </si>
  <si>
    <t>Chisago Lakes School District</t>
  </si>
  <si>
    <t>CHISAGO LAKES HS ALT LEARNING PROG</t>
  </si>
  <si>
    <t>CHISAGO LAKES SENIOR HIGH</t>
  </si>
  <si>
    <t>LEVEL 4 PROGRAM PATHWAYS TO CHANGE</t>
  </si>
  <si>
    <t>Chisholm Public School District</t>
  </si>
  <si>
    <t>CHISHOLM SECONDARY</t>
  </si>
  <si>
    <t>Chokio-Alberta Public School Dist.</t>
  </si>
  <si>
    <t>CHOKIO-ALBERTA SECONDARY</t>
  </si>
  <si>
    <t>Circle of Life</t>
  </si>
  <si>
    <t>CIRCLE OF LIFE</t>
  </si>
  <si>
    <t>City Academy</t>
  </si>
  <si>
    <t>CITY ACADEMY</t>
  </si>
  <si>
    <t>Clearbrook-Gonvick School District</t>
  </si>
  <si>
    <t>CLEARBROOK-GONVICK SECONDARY</t>
  </si>
  <si>
    <t>Cleveland Public School District</t>
  </si>
  <si>
    <t>CLEVELAND SECONDARY</t>
  </si>
  <si>
    <t>Climax-Shelly Public Schools</t>
  </si>
  <si>
    <t>CLIMAX SECONDARY</t>
  </si>
  <si>
    <t>Clinton-Graceville-Beardsley</t>
  </si>
  <si>
    <t>CLINTON-GRACEVILLE-BEARDSLEY SR.</t>
  </si>
  <si>
    <t>Cloquet Public School District</t>
  </si>
  <si>
    <t>CAAEP EXTENDED DAY PROGRAM</t>
  </si>
  <si>
    <t>CLOQUET AREA ALT. ED. PROGRAMS</t>
  </si>
  <si>
    <t>CLOQUET SENIOR</t>
  </si>
  <si>
    <t>Columbia Heights Public School Dist</t>
  </si>
  <si>
    <t>COLUMBIA HEIGHTS SENIOR HIGH</t>
  </si>
  <si>
    <t>Comfrey Public School District</t>
  </si>
  <si>
    <t>COMFREY SECONDARY</t>
  </si>
  <si>
    <t>Community of Peace Academy</t>
  </si>
  <si>
    <t>COMMUNITY OF PEACE ACADEMY SEC.</t>
  </si>
  <si>
    <t>Cook County Public Schools</t>
  </si>
  <si>
    <t>COOK COUNTY SENIOR HIGH</t>
  </si>
  <si>
    <t>Cromwell-Wright Public Schools</t>
  </si>
  <si>
    <t>CROMWELL-WRIGHT SECONDARY</t>
  </si>
  <si>
    <t>Crookston Public School District</t>
  </si>
  <si>
    <t>CROOKSTON SECONDARY</t>
  </si>
  <si>
    <t>NEW PATHS AREA LEARNING CENTER</t>
  </si>
  <si>
    <t>Crosby-Ironton Public School Dist.</t>
  </si>
  <si>
    <t>CROSBY-IRONTON SECONDARY</t>
  </si>
  <si>
    <t>Crosslake Community Charter School</t>
  </si>
  <si>
    <t>Crosslake Community High School</t>
  </si>
  <si>
    <t>Cyber Village Academy</t>
  </si>
  <si>
    <t>CYBER VILLAGE ACADEMY</t>
  </si>
  <si>
    <t>Dassel-Cokato Public School Dist.</t>
  </si>
  <si>
    <t>DASSEL-COKATO ALTERNATIVE CTR.</t>
  </si>
  <si>
    <t>DASSEL-COKATO SENIOR HIGH</t>
  </si>
  <si>
    <t>Dawson-Boyd Public School District</t>
  </si>
  <si>
    <t>DAWSON-BOYD SECONDARY</t>
  </si>
  <si>
    <t>Deer River Public School District</t>
  </si>
  <si>
    <t>DEER RIVER SECONDARY</t>
  </si>
  <si>
    <t>Delano Public School District</t>
  </si>
  <si>
    <t>DELANO SENIOR HIGH</t>
  </si>
  <si>
    <t>Detroit Lakes Public School Dist.</t>
  </si>
  <si>
    <t>DETROIT LAKES ALTERNATIVE PROG.</t>
  </si>
  <si>
    <t>DETROIT LAKES AREA LEARNING CENTER</t>
  </si>
  <si>
    <t>DETROIT LAKES SENIOR HIGH</t>
  </si>
  <si>
    <t>HS EXTENDED YEAR PROGRAM</t>
  </si>
  <si>
    <t>Dilworth-Glyndon-Felton</t>
  </si>
  <si>
    <t>DILWORTH-GLYNDON-FELTON SENIOR HIGH</t>
  </si>
  <si>
    <t>Discovery Public School Faribault</t>
  </si>
  <si>
    <t>DISCOVERY PUBLIC SCHOOL FARIBAULT</t>
  </si>
  <si>
    <t>Dover-Eyota Public School District</t>
  </si>
  <si>
    <t>DOVER-EYOTA HIGH SCHOOL</t>
  </si>
  <si>
    <t>Duluth Public School District</t>
  </si>
  <si>
    <t>Academic Excellence Online</t>
  </si>
  <si>
    <t>ARROWHEAD JUVENILE CENTER</t>
  </si>
  <si>
    <t>DENFELD HIGH SCHOOL</t>
  </si>
  <si>
    <t>DULUTH AREA LEARNING CENTER</t>
  </si>
  <si>
    <t>East High School</t>
  </si>
  <si>
    <t>THE BRIDGE</t>
  </si>
  <si>
    <t>WOODLAND HILLS ACADEMY</t>
  </si>
  <si>
    <t>E.C.H.O. Charter School</t>
  </si>
  <si>
    <t>E.C.H.O. CHARTER SCHOOL</t>
  </si>
  <si>
    <t>Eagle Ridge Academy Charter School</t>
  </si>
  <si>
    <t>EAGLE RIDGE ACADEMY CHARTER SCHOOL</t>
  </si>
  <si>
    <t>Eagle Valley Public School District</t>
  </si>
  <si>
    <t>EAGLE VALLEY SECONDARY</t>
  </si>
  <si>
    <t>East Central School District</t>
  </si>
  <si>
    <t>CROSSROADS AREA LEARNING CENTER</t>
  </si>
  <si>
    <t>EAST CENTRAL SENIOR SECONDARY</t>
  </si>
  <si>
    <t>East Grand Forks Public School Dist</t>
  </si>
  <si>
    <t>EAST GRAND FORKS SENIOR HIGH</t>
  </si>
  <si>
    <t>East Range Academy of Tech-Science</t>
  </si>
  <si>
    <t>EAST RANGE ACADEMY OF TECH-SCIENCE</t>
  </si>
  <si>
    <t>Eastern Carver County Public School</t>
  </si>
  <si>
    <t>112 ALC AFTER SCHOOL &amp; SUMMER SCH</t>
  </si>
  <si>
    <t>CHANHASSEN HIGH SCHOOL</t>
  </si>
  <si>
    <t>CHASKA HIGH SCHOOL</t>
  </si>
  <si>
    <t>INTEGRATED ARTS ACADEMY</t>
  </si>
  <si>
    <t>STEPS TOWARD ADULT RESPONSIBILITY</t>
  </si>
  <si>
    <t>Eden Prairie Public School District</t>
  </si>
  <si>
    <t>EDEN PRAIRIE SENIOR HIGH</t>
  </si>
  <si>
    <t>TASSEL TRANSITION</t>
  </si>
  <si>
    <t>Eden Valley-Watkins School District</t>
  </si>
  <si>
    <t>EDEN VALLEY SECONDARY</t>
  </si>
  <si>
    <t>Edgerton Public School District</t>
  </si>
  <si>
    <t>EDGERTON SECONDARY</t>
  </si>
  <si>
    <t>Edina Public School District</t>
  </si>
  <si>
    <t>EDINA SENIOR HIGH</t>
  </si>
  <si>
    <t>OPTIONS AT EDINA HIGH SCHOOL</t>
  </si>
  <si>
    <t>EdVisions Off Campus School</t>
  </si>
  <si>
    <t>EDVISIONS OFF CAMPUS SCHOOL</t>
  </si>
  <si>
    <t>El Colegio Charter School</t>
  </si>
  <si>
    <t>EL COLEGIO CHARTER SCHOOL</t>
  </si>
  <si>
    <t>Elk River Public School District</t>
  </si>
  <si>
    <t>C.O.M.P.A.S.S.</t>
  </si>
  <si>
    <t>ELK RIVER SENIOR HIGH</t>
  </si>
  <si>
    <t>ISD 728 FOCUS/JOURNEY</t>
  </si>
  <si>
    <t>IVAN SAND COMMUNITY HIGH SCHOOL</t>
  </si>
  <si>
    <t>IVAN SAND COMMUNITY SCHOOL SUMMER</t>
  </si>
  <si>
    <t>IVAN SAND COMMUNITY SCHOOL- IS</t>
  </si>
  <si>
    <t>Online 728</t>
  </si>
  <si>
    <t>ROGERS SENIOR HIGH</t>
  </si>
  <si>
    <t>ZIMMERMAN HIGH SCHOOL</t>
  </si>
  <si>
    <t>Ellsworth Public School District</t>
  </si>
  <si>
    <t>ELLSWORTH SECONDARY</t>
  </si>
  <si>
    <t>Ely Public School District</t>
  </si>
  <si>
    <t>MEMORIAL HIGH SCHOOL</t>
  </si>
  <si>
    <t>Esko Public School District</t>
  </si>
  <si>
    <t>LINCOLN SECONDARY</t>
  </si>
  <si>
    <t>Eveleth-Gilbert School District</t>
  </si>
  <si>
    <t>EVELETH-GILBERT SENIOR HIGH</t>
  </si>
  <si>
    <t>Face To Face Academy</t>
  </si>
  <si>
    <t>FACE TO FACE ACADEMY</t>
  </si>
  <si>
    <t>Fairmont Area School District</t>
  </si>
  <si>
    <t>FAIRMONT JR./SR. HIGH SCHOOL</t>
  </si>
  <si>
    <t>Faribault Public School District</t>
  </si>
  <si>
    <t>CANNON RIVER SEC TRANSITION ED PROG</t>
  </si>
  <si>
    <t>FARIBAULT AREA LEARNING CENTER</t>
  </si>
  <si>
    <t>FARIBAULT SENIOR HIGH</t>
  </si>
  <si>
    <t>REFLECTIONS</t>
  </si>
  <si>
    <t>SECONDARY AREA LEARNING CNTR SUMMER</t>
  </si>
  <si>
    <t>Farmington Public School District</t>
  </si>
  <si>
    <t>DAKOTA PRAIRIE AREA LEARNING CENTER</t>
  </si>
  <si>
    <t>FARMINGTON HIGH SCHOOL</t>
  </si>
  <si>
    <t>Fergus Falls Public School District</t>
  </si>
  <si>
    <t>FERGUS FALLS AREA LEARNING CENTER</t>
  </si>
  <si>
    <t>IQ ACADEMY MINNESOTA</t>
  </si>
  <si>
    <t>Kennedy High School</t>
  </si>
  <si>
    <t>Fertile-Beltrami School District</t>
  </si>
  <si>
    <t>FERTILE-BELTRAMI SECONDARY</t>
  </si>
  <si>
    <t>Fillmore Central</t>
  </si>
  <si>
    <t>FILLMORE CENTRAL SENIOR HIGH</t>
  </si>
  <si>
    <t>Fisher Public School District</t>
  </si>
  <si>
    <t>FISHER SECONDARY</t>
  </si>
  <si>
    <t>Floodwood Public School District</t>
  </si>
  <si>
    <t>FLOODWOOD ALT. LEARNING PROGRAM</t>
  </si>
  <si>
    <t>FLOODWOOD SECONDARY</t>
  </si>
  <si>
    <t>Foley Public School District</t>
  </si>
  <si>
    <t>FOLEY SENIOR HIGH</t>
  </si>
  <si>
    <t>Fond du Lac Ojibwe</t>
  </si>
  <si>
    <t>FOND DU LAC OJIBWE SCHOOL</t>
  </si>
  <si>
    <t>Forest Lake Public School District</t>
  </si>
  <si>
    <t>FOREST LAKE AREA LEARNING CENTER</t>
  </si>
  <si>
    <t>FOREST LAKE SENIOR HIGH</t>
  </si>
  <si>
    <t>STEP</t>
  </si>
  <si>
    <t>Fosston Public School District</t>
  </si>
  <si>
    <t>FOSSTON SECONDARY</t>
  </si>
  <si>
    <t>Franconia Public School District</t>
  </si>
  <si>
    <t>FRANCONIA SCHOOL RECORD</t>
  </si>
  <si>
    <t>Frazee-Vergas Public School Dist.</t>
  </si>
  <si>
    <t>FRAZEE SECONDARY</t>
  </si>
  <si>
    <t>Freshwater Ed. Dist.</t>
  </si>
  <si>
    <t>FRESHWATER ED. DIST. ALC</t>
  </si>
  <si>
    <t>Fridley Public School District</t>
  </si>
  <si>
    <t>Fridley Moore Lake Area Learning Center</t>
  </si>
  <si>
    <t>FRIDLEY SENIOR HIGH</t>
  </si>
  <si>
    <t>TRANSITIONS SCHOOL</t>
  </si>
  <si>
    <t>Fulda Public School District</t>
  </si>
  <si>
    <t>FULDA SECONDARY</t>
  </si>
  <si>
    <t>G.F.W.</t>
  </si>
  <si>
    <t>G.F.W. High School</t>
  </si>
  <si>
    <t>Glencoe-Silver Lake School District</t>
  </si>
  <si>
    <t>GLENCOE-SILVER LAKE SENIOR HIGH</t>
  </si>
  <si>
    <t>Glenville-Emmons School District</t>
  </si>
  <si>
    <t>GLENVILLE-EMMONS SECONDARY</t>
  </si>
  <si>
    <t>Goodhue County Education District</t>
  </si>
  <si>
    <t>Cannon Falls ALC High School</t>
  </si>
  <si>
    <t>Reach Programs</t>
  </si>
  <si>
    <t>Tower View Alternative High School</t>
  </si>
  <si>
    <t>Goodhue Public School District</t>
  </si>
  <si>
    <t>GOODHUE SECONDARY</t>
  </si>
  <si>
    <t>Goodridge Public School District</t>
  </si>
  <si>
    <t>GOODRIDGE SECONDARY</t>
  </si>
  <si>
    <t>Granada Huntley-East Chain</t>
  </si>
  <si>
    <t>GRANADA-HUNTLEY EAST CHAIN SEC.</t>
  </si>
  <si>
    <t>Grand Meadow Public School District</t>
  </si>
  <si>
    <t>GRAND MEADOW SENIOR HIGH</t>
  </si>
  <si>
    <t>Grand Rapids Public School District</t>
  </si>
  <si>
    <t>BIGFORK SECONDARY</t>
  </si>
  <si>
    <t>GRAND RAPIDS AREA LEARNING CENTER</t>
  </si>
  <si>
    <t>GRAND RAPIDS SENIOR HIGH</t>
  </si>
  <si>
    <t>Great River School</t>
  </si>
  <si>
    <t>GREAT RIVER SCHOOL</t>
  </si>
  <si>
    <t>Greenbush-Middle River School Dist.</t>
  </si>
  <si>
    <t>GREENBUSH-MIDDLE RIVER SENIOR HIGH</t>
  </si>
  <si>
    <t>Greenway Public School District</t>
  </si>
  <si>
    <t>GREENWAY SENIOR HIGH</t>
  </si>
  <si>
    <t>Grygla Public School District</t>
  </si>
  <si>
    <t>GRYGLA SECONDARY</t>
  </si>
  <si>
    <t>Hancock Public School District</t>
  </si>
  <si>
    <t>HANCOCK SEC.</t>
  </si>
  <si>
    <t>Harbor City International Charter</t>
  </si>
  <si>
    <t>HARBOR CITY INTERNATIONAL CHARTER</t>
  </si>
  <si>
    <t>Hastings Public School District</t>
  </si>
  <si>
    <t>HASTINGS ALTERNATIVE CENTER</t>
  </si>
  <si>
    <t>HASTINGS HIGH SCHOOL</t>
  </si>
  <si>
    <t>STAARS</t>
  </si>
  <si>
    <t>Hawley Public School District</t>
  </si>
  <si>
    <t>HAWLEY SECONDARY</t>
  </si>
  <si>
    <t>Hayfield Public School District</t>
  </si>
  <si>
    <t>HAYFIELD SECONDARY</t>
  </si>
  <si>
    <t>Hendricks Public School District</t>
  </si>
  <si>
    <t>Hendricks Senior High</t>
  </si>
  <si>
    <t>Henning Public School District</t>
  </si>
  <si>
    <t>HENNING SECONDARY</t>
  </si>
  <si>
    <t>Herman-Norcross School District</t>
  </si>
  <si>
    <t>HERMAN SECONDARY</t>
  </si>
  <si>
    <t>Hermantown Public School District</t>
  </si>
  <si>
    <t>HERMANTOWN SENIOR HIGH</t>
  </si>
  <si>
    <t>Heron Lake-Okabena School District</t>
  </si>
  <si>
    <t>Heron Lake-Okabena Secondary</t>
  </si>
  <si>
    <t>Hiawatha Valley Ed. District</t>
  </si>
  <si>
    <t>RIVER VALLEY ACADEMY ALC</t>
  </si>
  <si>
    <t>SAIL PROGRAM</t>
  </si>
  <si>
    <t>VALLEY VIEW ALTERNATIVE PROGRAM</t>
  </si>
  <si>
    <t>Hibbing Public School District</t>
  </si>
  <si>
    <t>HIBBING HIGH</t>
  </si>
  <si>
    <t>MESABI AREA LEARNING CENTER</t>
  </si>
  <si>
    <t>High School For Recording Arts</t>
  </si>
  <si>
    <t>HIGH SCHOOL FOR RECORDING ARTS</t>
  </si>
  <si>
    <t>Higher Ground Academy</t>
  </si>
  <si>
    <t>Higher Ground Secondary Academy</t>
  </si>
  <si>
    <t>Hill City Public School District</t>
  </si>
  <si>
    <t>HILL CITY SENIOR HIGH</t>
  </si>
  <si>
    <t>Hills-Beaver Creek School District</t>
  </si>
  <si>
    <t>HILLS-BEAVER CREEK SECONDARY</t>
  </si>
  <si>
    <t>Hinckley-Finlayson School District</t>
  </si>
  <si>
    <t>HINCKLEY-FINLAYSON ALTERNATIVE PROG</t>
  </si>
  <si>
    <t>HINCKLEY-FINLAYSON SECONDARY</t>
  </si>
  <si>
    <t>Hmong College Prep Academy</t>
  </si>
  <si>
    <t>HMONG COLLEGE PREP ACADEMY HS</t>
  </si>
  <si>
    <t>Holdingford Public School District</t>
  </si>
  <si>
    <t>HOLDINGFORD SECONDARY</t>
  </si>
  <si>
    <t>Hopkins Public School District</t>
  </si>
  <si>
    <t>HOPKINS SENIOR HIGH</t>
  </si>
  <si>
    <t>TRANSITION PLUS</t>
  </si>
  <si>
    <t>Houston Public School District</t>
  </si>
  <si>
    <t>HOUSTON SECONDARY</t>
  </si>
  <si>
    <t>MINNESOTA VIRTUAL ACADEMY</t>
  </si>
  <si>
    <t>SUMMIT LEARNING PROGRAM</t>
  </si>
  <si>
    <t>Howard Lake-Waverly-Winsted</t>
  </si>
  <si>
    <t>HLWW ALTERNATIVE LEARNING PROGRAM</t>
  </si>
  <si>
    <t>HOWARD LAKE-WAVERLY-WINSTED SEC.</t>
  </si>
  <si>
    <t>Hutchinson Public School District</t>
  </si>
  <si>
    <t>CORNERSTONE</t>
  </si>
  <si>
    <t>CROW RIVER AREA LEARNING CENTER</t>
  </si>
  <si>
    <t>HUTCHINSON NIGHT ALT LEARNING CTR</t>
  </si>
  <si>
    <t>HUTCHINSON SENIOR HIGH</t>
  </si>
  <si>
    <t>HUTCHINSON TRANSITION ASSISTANCE PG</t>
  </si>
  <si>
    <t>Intermediate School District 287</t>
  </si>
  <si>
    <t>270 HOPKINS ALTERNATIVE</t>
  </si>
  <si>
    <t>277 WESTONKA AREA LEARNING ACADEMY</t>
  </si>
  <si>
    <t>283 ST LOUIS PK INDEPENDENT STUDY</t>
  </si>
  <si>
    <t>283-ST. LOUIS PARK ALC</t>
  </si>
  <si>
    <t>ALC EDEN PRAIRIE HS-IS</t>
  </si>
  <si>
    <t>ALC WESTONKA - IS</t>
  </si>
  <si>
    <t>FOCUS</t>
  </si>
  <si>
    <t>HEADWAY ACADEMY</t>
  </si>
  <si>
    <t>Hennepin Gateway To College</t>
  </si>
  <si>
    <t>INVEST HIGH SCHOOL</t>
  </si>
  <si>
    <t>INVEST TRANSITION</t>
  </si>
  <si>
    <t>MN Online High School - I.S.</t>
  </si>
  <si>
    <t>North Education Center Academy</t>
  </si>
  <si>
    <t>NSO - Independent Study</t>
  </si>
  <si>
    <t>PHASE</t>
  </si>
  <si>
    <t>SAFE</t>
  </si>
  <si>
    <t>South Education Center Academy</t>
  </si>
  <si>
    <t>STRIVE TRANSITION</t>
  </si>
  <si>
    <t>SUN TRANSITION</t>
  </si>
  <si>
    <t>VECTOR BASIC</t>
  </si>
  <si>
    <t>VECTOR LOW INCIDENCE</t>
  </si>
  <si>
    <t>VENTURE TRANSITION</t>
  </si>
  <si>
    <t>W-ALT-IS</t>
  </si>
  <si>
    <t>WEST EDUCATION CENTER ALTERNATIVE</t>
  </si>
  <si>
    <t>West High School</t>
  </si>
  <si>
    <t>Intermediate School District 917</t>
  </si>
  <si>
    <t>917 DASH</t>
  </si>
  <si>
    <t>917 INTRA-DAKOTA EDUCATIONAL ALT</t>
  </si>
  <si>
    <t>917 SUN</t>
  </si>
  <si>
    <t>917 TRANSITIONAL EDUCATION SERV ALT</t>
  </si>
  <si>
    <t>DAKOTA CTY. ALC</t>
  </si>
  <si>
    <t>EDOP DCALS EXTENDED DAY</t>
  </si>
  <si>
    <t>RIVERSIDE SCHOOL</t>
  </si>
  <si>
    <t>TEA</t>
  </si>
  <si>
    <t>WEST HEIGHTS ALC</t>
  </si>
  <si>
    <t>WEST HEIGHTS EXTENDED DAY</t>
  </si>
  <si>
    <t>International Falls School District</t>
  </si>
  <si>
    <t>FALLS SECONDARY</t>
  </si>
  <si>
    <t>Inver Grove Heights Schools</t>
  </si>
  <si>
    <t>SIMLEY ALTERNATIVE PROGRAM</t>
  </si>
  <si>
    <t>SIMLEY SENIOR HIGH</t>
  </si>
  <si>
    <t>Isle Public School District</t>
  </si>
  <si>
    <t>ISLE AREA LEARNING CENTER</t>
  </si>
  <si>
    <t>ISLE SECONDARY</t>
  </si>
  <si>
    <t>Jackson County Central School Dist.</t>
  </si>
  <si>
    <t>JACKSON COUNTY CENTRAL SENIOR HIGH</t>
  </si>
  <si>
    <t>Jane Goodall Environmental Science Academy</t>
  </si>
  <si>
    <t>Jane Goodall Environmental Science Acad</t>
  </si>
  <si>
    <t>Janesville-Waldorf-Pemberton</t>
  </si>
  <si>
    <t>JANESVILLE-WALDORF-PEMBERTON SEC</t>
  </si>
  <si>
    <t>Jennings Community School</t>
  </si>
  <si>
    <t>JENNINGS EXPERIENTIAL HIGH SCHOOL</t>
  </si>
  <si>
    <t>Jordan Public School District</t>
  </si>
  <si>
    <t>JORDAN SECONDARY</t>
  </si>
  <si>
    <t>Kasson-Mantorville School District</t>
  </si>
  <si>
    <t>KASSON-MANTORVILLE SENIOR HIGH</t>
  </si>
  <si>
    <t>Kato Public Charter School</t>
  </si>
  <si>
    <t>Kelliher Public School District</t>
  </si>
  <si>
    <t>KELLIHER SECONDARY</t>
  </si>
  <si>
    <t>Kenyon-Wanamingo School District</t>
  </si>
  <si>
    <t>KENYON-WANAMINGO SENIOR HIGH</t>
  </si>
  <si>
    <t>Kerkhoven-Murdock-Sunburg</t>
  </si>
  <si>
    <t>KERKHOVEN SECONDARY</t>
  </si>
  <si>
    <t>Kimball Public School District</t>
  </si>
  <si>
    <t>KIMBALL SECONDARY</t>
  </si>
  <si>
    <t>Kingsland Public School District</t>
  </si>
  <si>
    <t>Kingsland Junior/Senior High School</t>
  </si>
  <si>
    <t>Kittson Central School District</t>
  </si>
  <si>
    <t>KITTSON CENTRAL SECONDARY</t>
  </si>
  <si>
    <t>La Crescent-Hokah School District</t>
  </si>
  <si>
    <t>LA CRESCENT SENIOR HIGH</t>
  </si>
  <si>
    <t>Lac qui Parle Valley School Dist.</t>
  </si>
  <si>
    <t>LAC QUI PARLE VALLEY SECONDARY</t>
  </si>
  <si>
    <t>Lake Benton Public School District</t>
  </si>
  <si>
    <t>LAKE BENTON SECONDARY</t>
  </si>
  <si>
    <t>Lake City Public School District</t>
  </si>
  <si>
    <t>Lake Crystal-Wellcome Memorial</t>
  </si>
  <si>
    <t>LK CRYSTAL-WELLCOME MEMORIAL SEC.</t>
  </si>
  <si>
    <t>Lake of The Woods School District</t>
  </si>
  <si>
    <t>LAKE OF THE WOODS SECONDARY</t>
  </si>
  <si>
    <t>Lake Park Audubon School District</t>
  </si>
  <si>
    <t>LAKE PARK AUDUBON SECONDARY</t>
  </si>
  <si>
    <t>Lake Superior Public School Dist.</t>
  </si>
  <si>
    <t>TWO HARBORS SECONDARY</t>
  </si>
  <si>
    <t>Wm. M. Kelley Secondary</t>
  </si>
  <si>
    <t>Lakeview School District</t>
  </si>
  <si>
    <t>LAKEVIEW SECONDARY</t>
  </si>
  <si>
    <t>Lakeville Public School District</t>
  </si>
  <si>
    <t>LAKEVILLE AREA LEARNING CENTER</t>
  </si>
  <si>
    <t>LAKEVILLE NORTH HIGH</t>
  </si>
  <si>
    <t>LAKEVILLE SOUTH HIGH</t>
  </si>
  <si>
    <t>Link12 Lakeville</t>
  </si>
  <si>
    <t>Lancaster Public School District</t>
  </si>
  <si>
    <t>LANCASTER SECONDARY</t>
  </si>
  <si>
    <t>Lanesboro Public School District</t>
  </si>
  <si>
    <t>LANESBORO SECONDARY</t>
  </si>
  <si>
    <t>Laporte Public School District</t>
  </si>
  <si>
    <t>LAPORTE SECONDARY</t>
  </si>
  <si>
    <t>Le Sueur-Henderson School District</t>
  </si>
  <si>
    <t>AREA ADULT LEARNING COOPERATIVE</t>
  </si>
  <si>
    <t>LE SUEUR-HENDERSON HIGH SCHOOL</t>
  </si>
  <si>
    <t>ZIEBARTH ALTERNATIVE LEARNING CTR.</t>
  </si>
  <si>
    <t>Learning For Leadership Charter</t>
  </si>
  <si>
    <t>LEARNING FOR LEADERSHIP CHARTER</t>
  </si>
  <si>
    <t>LeRoy-Ostrander Public Schools</t>
  </si>
  <si>
    <t>LEROY SECONDARY</t>
  </si>
  <si>
    <t>Lester Prairie Public School Dist.</t>
  </si>
  <si>
    <t>LESTER PRAIRIE SECONDARY</t>
  </si>
  <si>
    <t>Lewiston-Altura Public School Dist.</t>
  </si>
  <si>
    <t>LEWISTON-ALTURA SECONDARY</t>
  </si>
  <si>
    <t>Lincoln International School</t>
  </si>
  <si>
    <t>LINCOLN INTERNATIONAL SCHOOL</t>
  </si>
  <si>
    <t>Lionsgate Academy</t>
  </si>
  <si>
    <t>LIONSGATE ACADEMY</t>
  </si>
  <si>
    <t>Lionsgate Academy AIM</t>
  </si>
  <si>
    <t>Litchfield Public School District</t>
  </si>
  <si>
    <t>LITCHFIELD AREA LEARNING PROGRAM</t>
  </si>
  <si>
    <t>LITCHFIELD SENIOR HIGH</t>
  </si>
  <si>
    <t>Little Falls Public School District</t>
  </si>
  <si>
    <t>LITTLE FALLS CONTINUING EDUCATION</t>
  </si>
  <si>
    <t>LITTLE FALLS SENIOR HIGH</t>
  </si>
  <si>
    <t>Littlefork-Big Falls School Dist.</t>
  </si>
  <si>
    <t>LITTLEFORK-BIG FALLS SECONDARY</t>
  </si>
  <si>
    <t>Long Prairie-Grey Eagle School District</t>
  </si>
  <si>
    <t>LONG PRAIRIE-GREY SECONDARY SCHOOL</t>
  </si>
  <si>
    <t>Luverne Public School District</t>
  </si>
  <si>
    <t>LUVERNE ALTERNATIVE PROGRAM</t>
  </si>
  <si>
    <t>LUVERNE SENIOR HIGH</t>
  </si>
  <si>
    <t>Lyle Public School District</t>
  </si>
  <si>
    <t>LYLE SECONDARY</t>
  </si>
  <si>
    <t>Mabel-Canton Public School Dist.</t>
  </si>
  <si>
    <t>MABEL-CANTON SECONDARY</t>
  </si>
  <si>
    <t>MACCRAY School District</t>
  </si>
  <si>
    <t>M.A.C.C.R.A.Y. SENIOR HIGH</t>
  </si>
  <si>
    <t>Madelia Public School District</t>
  </si>
  <si>
    <t>MADELIA SECONDARY</t>
  </si>
  <si>
    <t>Mahnomen Public School District</t>
  </si>
  <si>
    <t>MAHNOMEN AREA LEARNING CENTER</t>
  </si>
  <si>
    <t>MAHNOMEN SECONDARY</t>
  </si>
  <si>
    <t>Mahtomedi Public School District</t>
  </si>
  <si>
    <t>MAHTOMEDI SENIOR HIGH</t>
  </si>
  <si>
    <t>Mankato Public School District</t>
  </si>
  <si>
    <t>CENTRAL FREEDOM SCHOOL</t>
  </si>
  <si>
    <t>CENTRAL HIGH  AREA LEARNING CENTER</t>
  </si>
  <si>
    <t>FUTURES PROGRAM</t>
  </si>
  <si>
    <t>LIFE LINES ADULT CONNECTION</t>
  </si>
  <si>
    <t>MANKATO AREA SUMMER SCHOOL</t>
  </si>
  <si>
    <t>MANKATO EAST SENIOR HIGH</t>
  </si>
  <si>
    <t>MANKATO WEST SENIOR HIGH</t>
  </si>
  <si>
    <t>SPECIAL EDUCATION</t>
  </si>
  <si>
    <t>Maple Lake Public School District</t>
  </si>
  <si>
    <t>MAPLE LAKE SECONDARY</t>
  </si>
  <si>
    <t>Maple River School District</t>
  </si>
  <si>
    <t>MAPLE RIVER SENIOR HIGH</t>
  </si>
  <si>
    <t>Marshall County Central Schools</t>
  </si>
  <si>
    <t>MARSHALL COUNTY CENTRAL HIGH</t>
  </si>
  <si>
    <t>Marshall Public School District</t>
  </si>
  <si>
    <t>MA-TEC</t>
  </si>
  <si>
    <t>MARSHALL HIGH SCHOOL</t>
  </si>
  <si>
    <t>Martin County West School District</t>
  </si>
  <si>
    <t>MARTIN COUNTY WEST SENIOR HIGH</t>
  </si>
  <si>
    <t>Math And Science Academy</t>
  </si>
  <si>
    <t>MATH AND SCIENCE ACADEMY</t>
  </si>
  <si>
    <t>McGregor Public School District</t>
  </si>
  <si>
    <t>MCGREGOR AREA LEARNING PROGRAM</t>
  </si>
  <si>
    <t>MCGREGOR SECONDARY</t>
  </si>
  <si>
    <t>Medford Public School District</t>
  </si>
  <si>
    <t>MEDFORD SECONDARY</t>
  </si>
  <si>
    <t>Meeker And Wright Special Education</t>
  </si>
  <si>
    <t>CORNERSTONES PROGRAM</t>
  </si>
  <si>
    <t>STEP TD PROGRAM</t>
  </si>
  <si>
    <t>VILLAGE RANCH ALTERNATIVE PROGRAM</t>
  </si>
  <si>
    <t>Melrose Public School District</t>
  </si>
  <si>
    <t>MELROSE SECONDARY</t>
  </si>
  <si>
    <t>Menahga Public School District</t>
  </si>
  <si>
    <t>MENAHGA SECONDARY</t>
  </si>
  <si>
    <t>Mesabi East School District</t>
  </si>
  <si>
    <t>MESABI EAST SECONDARY</t>
  </si>
  <si>
    <t>Metro Deaf School</t>
  </si>
  <si>
    <t>METRO DEAF SCHOOL</t>
  </si>
  <si>
    <t>Metro Schools Charter</t>
  </si>
  <si>
    <t>METRO SCHOOLS CHARTER</t>
  </si>
  <si>
    <t>Mid State Education District</t>
  </si>
  <si>
    <t>MID STATE ED DIST STEPS TRANS. PROG</t>
  </si>
  <si>
    <t>Milaca Public School District</t>
  </si>
  <si>
    <t>MILACA AREA LEARNING CENTER</t>
  </si>
  <si>
    <t>MILACA SECONDARY HIGH</t>
  </si>
  <si>
    <t>Minisinaakwaang Leadership Academy</t>
  </si>
  <si>
    <t>MINISINAAKWAANG LEADERSHIP ACADEMY</t>
  </si>
  <si>
    <t>Minneapolis College Preparatory</t>
  </si>
  <si>
    <t>MINNEAPOLIS COLLEGE PREPARATORY</t>
  </si>
  <si>
    <t>Minneapolis Public School District</t>
  </si>
  <si>
    <t>AMERICAN INDIAN OIC</t>
  </si>
  <si>
    <t>American Indian OIC Extended</t>
  </si>
  <si>
    <t>BASIC SKILLS-4</t>
  </si>
  <si>
    <t>BROADWAY ARTS &amp; TECHNOLOGY</t>
  </si>
  <si>
    <t>CENTER SCHOOL</t>
  </si>
  <si>
    <t>Center School Extended</t>
  </si>
  <si>
    <t>Edison High School - SWS</t>
  </si>
  <si>
    <t>EDISON SENIOR HIGH</t>
  </si>
  <si>
    <t>EXTENDED DAY PROGRAM</t>
  </si>
  <si>
    <t>FAIR Senior High</t>
  </si>
  <si>
    <t>HARRISON EDUCATION CENTER</t>
  </si>
  <si>
    <t>Henry High School - SWS</t>
  </si>
  <si>
    <t>HENRY SENIOR HIGH</t>
  </si>
  <si>
    <t>Heritage Academy ALC</t>
  </si>
  <si>
    <t>Loring Nicollet Extended</t>
  </si>
  <si>
    <t>LORING-NICOLLET HIGH</t>
  </si>
  <si>
    <t>MENLO PARK ACADEMY</t>
  </si>
  <si>
    <t>Menlo Park Academy Extended</t>
  </si>
  <si>
    <t>MERC</t>
  </si>
  <si>
    <t>MERC Extended</t>
  </si>
  <si>
    <t>MINNEAPOLIS ON LINE LEARNING</t>
  </si>
  <si>
    <t>MPS METRO C</t>
  </si>
  <si>
    <t>NORTH ACADEMY ARTS/COMMUNICATION</t>
  </si>
  <si>
    <t>PLYMOUTH YOUTH CENTER</t>
  </si>
  <si>
    <t>Plymouth Youth Center Extended</t>
  </si>
  <si>
    <t>Roosevelt High School - SWS</t>
  </si>
  <si>
    <t>ROOSEVELT SENIOR HIGH</t>
  </si>
  <si>
    <t>SOUTH SENIOR HIGH</t>
  </si>
  <si>
    <t>SOUTHWEST SENIOR HIGH</t>
  </si>
  <si>
    <t>TRANSITION PLUS SERVICES</t>
  </si>
  <si>
    <t>VOA High School</t>
  </si>
  <si>
    <t>Volunteers of America Extended</t>
  </si>
  <si>
    <t>Washburn High School - WSW</t>
  </si>
  <si>
    <t>WASHBURN SENIOR HIGH</t>
  </si>
  <si>
    <t>Wellstone High School - SWS</t>
  </si>
  <si>
    <t>WELLSTONE INTERNATIONAL HIGH</t>
  </si>
  <si>
    <t>Minneota Public School District</t>
  </si>
  <si>
    <t>MINNEOTA SECONDARY</t>
  </si>
  <si>
    <t>Minnesota Department of Corrections</t>
  </si>
  <si>
    <t>MCF-MOOSE LAKE/WILLOW RIVER</t>
  </si>
  <si>
    <t>MCF-REDWING</t>
  </si>
  <si>
    <t>MN CORRECTIONAL FACILITY-LINO LAKES</t>
  </si>
  <si>
    <t>MN CORRECTIONAL FACILITY-ST. CLOUD</t>
  </si>
  <si>
    <t>MN CORRECTIONAL FACILITY-STILLWATER</t>
  </si>
  <si>
    <t>Minnesota Internship Center</t>
  </si>
  <si>
    <t>COMMUNITY CAMPUS</t>
  </si>
  <si>
    <t>DOWNTOWN CAMPUS</t>
  </si>
  <si>
    <t>SABATHANI CAMPUS</t>
  </si>
  <si>
    <t>UNITY CAMPUS</t>
  </si>
  <si>
    <t>Minnesota New Country School</t>
  </si>
  <si>
    <t>MINNESOTA NEW COUNTRY SCHOOL</t>
  </si>
  <si>
    <t>Minnesota Online High School</t>
  </si>
  <si>
    <t>MINNESOTA ONLINE HIGH SCHOOL</t>
  </si>
  <si>
    <t>Minnesota State Academies</t>
  </si>
  <si>
    <t>MN ACADEMY FOR THE BLIND</t>
  </si>
  <si>
    <t>MN ACADEMY FOR THE DEAF</t>
  </si>
  <si>
    <t>Minnesota Transitions Charter School</t>
  </si>
  <si>
    <t>MTCS CONNECTIONS ACADEMY</t>
  </si>
  <si>
    <t>MTS HIGH SCHOOL</t>
  </si>
  <si>
    <t>MTS PEASE ACADEMY</t>
  </si>
  <si>
    <t>VIRTUAL HIGH SCHOOL</t>
  </si>
  <si>
    <t>Minnetonka Public School District</t>
  </si>
  <si>
    <t>MINNETONKA SENIOR HIGH</t>
  </si>
  <si>
    <t>Minnewaska School District</t>
  </si>
  <si>
    <t>MINNEWASKA SECONDARY</t>
  </si>
  <si>
    <t>MN River Valley Education District</t>
  </si>
  <si>
    <t>MN RIVER VALLEY ALC - IND. STUDY</t>
  </si>
  <si>
    <t>MN River Valley ALC-Seatbased</t>
  </si>
  <si>
    <t>Montevideo Public School District</t>
  </si>
  <si>
    <t>MONTEVIDEO SENIOR HIGH</t>
  </si>
  <si>
    <t>Monticello Public School District</t>
  </si>
  <si>
    <t>MONTICELLO ALTERNATIVE PROGRAM</t>
  </si>
  <si>
    <t>MONTICELLO SENIOR HIGH</t>
  </si>
  <si>
    <t>Moorhead Public School District</t>
  </si>
  <si>
    <t>CLAY COUNTY OUTREACH CENTER</t>
  </si>
  <si>
    <t>MOORHEAD HIGH SCHOOL</t>
  </si>
  <si>
    <t>Red River Area Learning Center</t>
  </si>
  <si>
    <t>Moose Lake Public School District</t>
  </si>
  <si>
    <t>MOOSE LAKE SECONDARY</t>
  </si>
  <si>
    <t>Mora Public School District</t>
  </si>
  <si>
    <t>MORA ALTERNATIVE LEARNING CENTER</t>
  </si>
  <si>
    <t>MORA SECONDARY</t>
  </si>
  <si>
    <t>Morris Area Public Schools</t>
  </si>
  <si>
    <t>Morris Area Secondary</t>
  </si>
  <si>
    <t>Mounds View Public School District</t>
  </si>
  <si>
    <t>CAREER AND LIFE TRANSITION PROGRAM</t>
  </si>
  <si>
    <t>HIGH SCHOOL SUMMER PROGRAM</t>
  </si>
  <si>
    <t>IRONDALE SENIOR HIGH</t>
  </si>
  <si>
    <t>Mounds View Adult Education</t>
  </si>
  <si>
    <t>MOUNDS VIEW ALC</t>
  </si>
  <si>
    <t>MOUNDS VIEW SENIOR HIGH</t>
  </si>
  <si>
    <t>Reach Transition</t>
  </si>
  <si>
    <t>Mountain Iron-Buhl School District</t>
  </si>
  <si>
    <t>MESABI ACADEMY SCHOOL</t>
  </si>
  <si>
    <t>MOUNTAIN IRON-BUHL SECONDARY</t>
  </si>
  <si>
    <t>Mountain Lake Public Schools</t>
  </si>
  <si>
    <t>MOUNTAIN LAKE SECONDARY</t>
  </si>
  <si>
    <t>Murray County Central School Dist.</t>
  </si>
  <si>
    <t>MURRAY COUNTY CENTRAL SECONDARY</t>
  </si>
  <si>
    <t>Nashwauk-Keewatin School District</t>
  </si>
  <si>
    <t>NASHWAUK SECONDARY</t>
  </si>
  <si>
    <t>NASHWAUK-KEEWATIN ALP</t>
  </si>
  <si>
    <t>Nay-Ah-Shing</t>
  </si>
  <si>
    <t>NAY-AH-SHING</t>
  </si>
  <si>
    <t>Nevis Public School District</t>
  </si>
  <si>
    <t>NEVIS SECONDARY</t>
  </si>
  <si>
    <t>New Century Academy</t>
  </si>
  <si>
    <t>New Heights School, Inc.</t>
  </si>
  <si>
    <t>NEW HEIGHTS SCHOOL</t>
  </si>
  <si>
    <t>New London-Spicer School District</t>
  </si>
  <si>
    <t>NEW LONDON ALTERNATIVE SCHOOL</t>
  </si>
  <si>
    <t>NEW LONDON-SPICER SR.</t>
  </si>
  <si>
    <t>New Prague Area Schools</t>
  </si>
  <si>
    <t>NEW PRAGUE ALC</t>
  </si>
  <si>
    <t>NEW PRAGUE SENIOR HIGH</t>
  </si>
  <si>
    <t>NEW PRAGUE SUMMER CREDIT RECOVERY</t>
  </si>
  <si>
    <t>New Ulm Public School District</t>
  </si>
  <si>
    <t>NEW ULM HIGH SCHOOL</t>
  </si>
  <si>
    <t>New York Mills Public School Dist.</t>
  </si>
  <si>
    <t>NEW YORK MILLS SECONDARY</t>
  </si>
  <si>
    <t>Nicollet Public School District</t>
  </si>
  <si>
    <t>NICOLLET SENIOR HIGH SCHOOL</t>
  </si>
  <si>
    <t>Norman County East School District</t>
  </si>
  <si>
    <t>NORMAN COUNTY EAST SECONDARY</t>
  </si>
  <si>
    <t>Norman County West School District</t>
  </si>
  <si>
    <t>NORMAN COUNTY  WEST SECONDARY</t>
  </si>
  <si>
    <t>North Branch Public Schools</t>
  </si>
  <si>
    <t>BROOKER LEARNING CENTER</t>
  </si>
  <si>
    <t>DISTANCE LEARNING PROGRAM</t>
  </si>
  <si>
    <t>NORTH BRANCH LAB SCHOOL ALC</t>
  </si>
  <si>
    <t>NORTH BRANCH SENIOR HIGH</t>
  </si>
  <si>
    <t>North Lakes Academy</t>
  </si>
  <si>
    <t>NORTH LAKES ACADEMY 56</t>
  </si>
  <si>
    <t>North St Paul-Maplewood Oakdale Public School District</t>
  </si>
  <si>
    <t>Harmony Learning Center</t>
  </si>
  <si>
    <t>NORTH SENIOR HIGH</t>
  </si>
  <si>
    <t>TARTAN SENIOR HIGH</t>
  </si>
  <si>
    <t>TRANSITIONS PROGRAM</t>
  </si>
  <si>
    <t>Northeast Metro 916</t>
  </si>
  <si>
    <t>916 MAHTOMEDI ACADEMY</t>
  </si>
  <si>
    <t>ALP @ CAPITOL VIEW CENTER</t>
  </si>
  <si>
    <t>Bellaire Education Center</t>
  </si>
  <si>
    <t>CREATIVE ALTERNATIVES PROGRAM</t>
  </si>
  <si>
    <t>EAST VIEW ACADEMY</t>
  </si>
  <si>
    <t>Metro Heights Academy</t>
  </si>
  <si>
    <t>SOUTH CAMPUS 916</t>
  </si>
  <si>
    <t>WELS NORTH</t>
  </si>
  <si>
    <t>WELS SOUTH</t>
  </si>
  <si>
    <t>Northern Lights Community School</t>
  </si>
  <si>
    <t>NORTHERN LIGHTS COMMUNITY SCHOOL</t>
  </si>
  <si>
    <t>Northfield Public School District</t>
  </si>
  <si>
    <t>NORTHFIELD AREA LEARNING CENTER</t>
  </si>
  <si>
    <t>NORTHFIELD SENIOR HIGH</t>
  </si>
  <si>
    <t>Northland Community Schools</t>
  </si>
  <si>
    <t>LITTLE SAND</t>
  </si>
  <si>
    <t>NORTHLAND SECONDARY</t>
  </si>
  <si>
    <t>Northland Learning Center</t>
  </si>
  <si>
    <t>ISD 361 - ALC Program</t>
  </si>
  <si>
    <t>NORTHLAND LEARNING CENTER 010</t>
  </si>
  <si>
    <t>NORTHLAND LEARNING CENTER 020</t>
  </si>
  <si>
    <t>NORTHLAND LEARNING CENTER 050</t>
  </si>
  <si>
    <t>NSEC Transition Program</t>
  </si>
  <si>
    <t>Northwest Passage High School</t>
  </si>
  <si>
    <t>NORTHWEST PASSAGE HIGH SCHOOL</t>
  </si>
  <si>
    <t>Nova Classical Academy</t>
  </si>
  <si>
    <t>NOVA CLASSICAL ACADEMY UPPER SCHOOL</t>
  </si>
  <si>
    <t>NRHEG School District</t>
  </si>
  <si>
    <t>NRHEG SECONDARY</t>
  </si>
  <si>
    <t>Oak Land Vocational Cooperative</t>
  </si>
  <si>
    <t>CAMBRIDGE ALC WEST</t>
  </si>
  <si>
    <t>OAK LAND ALC WEST</t>
  </si>
  <si>
    <t>ST. FRANCIS ALC</t>
  </si>
  <si>
    <t>ST. FRANCIS ALC IS</t>
  </si>
  <si>
    <t>Ogilvie Public School District</t>
  </si>
  <si>
    <t>OGILVIE SECONDARY</t>
  </si>
  <si>
    <t>Onamia Public School District</t>
  </si>
  <si>
    <t>KOKESH AREA LEARNING CENTER</t>
  </si>
  <si>
    <t>MILLE LACS ACADEMY (NEXUS)</t>
  </si>
  <si>
    <t>ONAMIA SECONDARY</t>
  </si>
  <si>
    <t>Orono Public School District</t>
  </si>
  <si>
    <t>ORONO DISCOVERY CENTER</t>
  </si>
  <si>
    <t>ORONO SENIOR HIGH</t>
  </si>
  <si>
    <t>Ortonville Public Schools</t>
  </si>
  <si>
    <t>ORTONVILLE SECONDARY</t>
  </si>
  <si>
    <t>Osakis Public School District</t>
  </si>
  <si>
    <t>OSAKIS SECONDARY</t>
  </si>
  <si>
    <t>Osseo Public School District</t>
  </si>
  <si>
    <t>ACHIEVE</t>
  </si>
  <si>
    <t>ALC INDEPENDENT STUDY</t>
  </si>
  <si>
    <t>ALC SENIOR HIGH</t>
  </si>
  <si>
    <t>MAPLE GROVE SENIOR HIGH</t>
  </si>
  <si>
    <t>OSSEO SECONDARY TRANSITION CENTER</t>
  </si>
  <si>
    <t>OSSEO SENIOR HIGH</t>
  </si>
  <si>
    <t>PARK CENTER IB WORLD SCHOOL</t>
  </si>
  <si>
    <t>Owatonna Public School District</t>
  </si>
  <si>
    <t>OWATONNA ALC 9-12</t>
  </si>
  <si>
    <t>OWATONNA SENIOR HIGH</t>
  </si>
  <si>
    <t>PACT Charter School</t>
  </si>
  <si>
    <t>PACT CHARTER SECONDARY</t>
  </si>
  <si>
    <t>Paladin Career and Technical High School</t>
  </si>
  <si>
    <t>Paladin Career and Technical High Schoo</t>
  </si>
  <si>
    <t>Park Rapids Public School District</t>
  </si>
  <si>
    <t>HEADWATERS EDUC LEARNING PROGRAM</t>
  </si>
  <si>
    <t>PARK RAPIDS SENIOR HIGH</t>
  </si>
  <si>
    <t>Parkers Prairie Public School Dist.</t>
  </si>
  <si>
    <t>PARKERS PRAIRIE SECONDARY</t>
  </si>
  <si>
    <t>Paynesville Public School District</t>
  </si>
  <si>
    <t>PAYNESVILLE AREA HIGH SCHOOL</t>
  </si>
  <si>
    <t>Pelican Rapids Public School Dist.</t>
  </si>
  <si>
    <t>PELICAN RAPIDS ALT LEARNING CENTER</t>
  </si>
  <si>
    <t>PELICAN RAPIDS SECONDARY</t>
  </si>
  <si>
    <t>Pequot Lakes Public Schools</t>
  </si>
  <si>
    <t>PEQUOT LAKES SENIOR HIGH</t>
  </si>
  <si>
    <t>Perham-Dent Public School District</t>
  </si>
  <si>
    <t>PERHAM AREA LEARNING CENTER</t>
  </si>
  <si>
    <t>PERHAM SENIOR HIGH</t>
  </si>
  <si>
    <t>Perpich Center For Arts Education</t>
  </si>
  <si>
    <t>PERPICH CENTER FOR ARTS EDUCATION</t>
  </si>
  <si>
    <t>Pierz Public School District</t>
  </si>
  <si>
    <t>HEALY SECONDARY</t>
  </si>
  <si>
    <t>PIERZ ALTERNATIVE PROGRAM</t>
  </si>
  <si>
    <t>Pillager Area Charter School</t>
  </si>
  <si>
    <t>PILLAGER AREA CHARTER SCHOOL</t>
  </si>
  <si>
    <t>Pillager Public School District</t>
  </si>
  <si>
    <t>Pillager Senior High School</t>
  </si>
  <si>
    <t>PIM Arts High School</t>
  </si>
  <si>
    <t>MAIN STREET SCHOOL PERFORMING ARTS</t>
  </si>
  <si>
    <t>Pine City Public School District</t>
  </si>
  <si>
    <t>PINE CITY AREA LEARNING CENTER</t>
  </si>
  <si>
    <t>PINE CITY SECONDARY</t>
  </si>
  <si>
    <t>Pine Island Public School Dist.</t>
  </si>
  <si>
    <t>PINE ISLAND SECONDARY</t>
  </si>
  <si>
    <t>Pine River-Backus School District</t>
  </si>
  <si>
    <t>PINE RIVER-BACKUS AREA LEARNING CTR</t>
  </si>
  <si>
    <t>PINE RIVER-BACKUS HIGH SCHOOL</t>
  </si>
  <si>
    <t>Pipestone Area School District</t>
  </si>
  <si>
    <t>PIPESTONE SENIOR HIGH</t>
  </si>
  <si>
    <t>Plainview-Elgin-Millville</t>
  </si>
  <si>
    <t>PLAINVIEW-ELGIN-MILLVILLE HIGH</t>
  </si>
  <si>
    <t>Prairie Seeds Academy</t>
  </si>
  <si>
    <t>Prairie Seeds High School Academy</t>
  </si>
  <si>
    <t>Princeton Public School District</t>
  </si>
  <si>
    <t>Princeton Online Academy</t>
  </si>
  <si>
    <t>PRINCETON SENIOR HIGH</t>
  </si>
  <si>
    <t>Prinsburg Public School District</t>
  </si>
  <si>
    <t>PRINSBURG SCHOOL RECORD</t>
  </si>
  <si>
    <t>Prior Lake-Savage Area Schools</t>
  </si>
  <si>
    <t>PRIOR LAKE HIGH SCHOOL</t>
  </si>
  <si>
    <t>PRIOR LAKE-SAVAGE AREA ALC</t>
  </si>
  <si>
    <t>Proctor Public School District</t>
  </si>
  <si>
    <t>N.E. REGIONAL CORRECTION CNTR.</t>
  </si>
  <si>
    <t>PROCTOR SENIOR HIGH</t>
  </si>
  <si>
    <t>Randolph Public School District</t>
  </si>
  <si>
    <t>RANDOLPH SECONDARY</t>
  </si>
  <si>
    <t>Red Lake County Central Public Schools</t>
  </si>
  <si>
    <t>Red Lake County Central High School</t>
  </si>
  <si>
    <t>Red Lake Falls Public School Dist.</t>
  </si>
  <si>
    <t>LAFAYETTE SECONDARY</t>
  </si>
  <si>
    <t>Red Lake Public School District</t>
  </si>
  <si>
    <t>RED LAKE ALTERNATIVE LEARNING</t>
  </si>
  <si>
    <t>RED LAKE SECONDARY</t>
  </si>
  <si>
    <t>Red Rock Central School District</t>
  </si>
  <si>
    <t>RED ROCK CENTRAL SECONDARY</t>
  </si>
  <si>
    <t>Red Wing Public School District</t>
  </si>
  <si>
    <t>RED WING SENIOR HIGH</t>
  </si>
  <si>
    <t>Redwood Area School District</t>
  </si>
  <si>
    <t>REDWOOD VALLEY ALTERNATIVE</t>
  </si>
  <si>
    <t>REDWOOD VALLEY SENIOR HIGH</t>
  </si>
  <si>
    <t>Region 4-Lakes Country Service Coop</t>
  </si>
  <si>
    <t>LAKES COUNTRY YOUTH EDUC SVCS</t>
  </si>
  <si>
    <t>Region 6 and 8-SW/WC Service Cooperative</t>
  </si>
  <si>
    <t>FOUNDATIONS ALTERNATIVE PROGRAM</t>
  </si>
  <si>
    <t>North Central Learning Center</t>
  </si>
  <si>
    <t>Project Search-Avera Marshall</t>
  </si>
  <si>
    <t>RED ROCK RIDGE AREA LEARNING CNTR</t>
  </si>
  <si>
    <t>RED ROCK RIDGE SETTING IV</t>
  </si>
  <si>
    <t>Renville County West School Dist.</t>
  </si>
  <si>
    <t>RENVILLE COUNTY WEST SENIOR HIGH</t>
  </si>
  <si>
    <t>Richfield Public School District</t>
  </si>
  <si>
    <t>RICHFIELD CAREER EDUCATION PROGRAM</t>
  </si>
  <si>
    <t>RICHFIELD SENIOR HIGH</t>
  </si>
  <si>
    <t>SECONDARY SPECIAL EDUCATION</t>
  </si>
  <si>
    <t>River Bend Education District</t>
  </si>
  <si>
    <t>IMPRINTS PROGRAM</t>
  </si>
  <si>
    <t>RIVER BEND AREA LEARNING CENTER</t>
  </si>
  <si>
    <t>Rivers Edge Academy</t>
  </si>
  <si>
    <t>RIVERS EDGE ACADEMY</t>
  </si>
  <si>
    <t>Riverway Learning Community Chtr</t>
  </si>
  <si>
    <t>RIVERWAY SECONDARY</t>
  </si>
  <si>
    <t>Robbinsdale Public School District</t>
  </si>
  <si>
    <t>ADULT ACADEMICS</t>
  </si>
  <si>
    <t>HIGHVIEW ALC</t>
  </si>
  <si>
    <t>PHOENIX SCHOOL</t>
  </si>
  <si>
    <t>ROBBINSDALE ACADEMIC SUMMER PROGRAM</t>
  </si>
  <si>
    <t>ROBBINSDALE ARMSTRONG SENIOR HIGH</t>
  </si>
  <si>
    <t>ROBBINSDALE COOPER SENIOR HIGH</t>
  </si>
  <si>
    <t>ROBBINSDALE TRANSITION CENTER</t>
  </si>
  <si>
    <t>Rochester Public School District</t>
  </si>
  <si>
    <t>ALC SUMMER CREDIT RECOVERY</t>
  </si>
  <si>
    <t>CARE &amp; TREATMENT JDC/VON WALD</t>
  </si>
  <si>
    <t>CENTURY SENIOR HIGH</t>
  </si>
  <si>
    <t>HAWTHORNE DIPLOMA PROGRAM</t>
  </si>
  <si>
    <t>John Marshall Area Learning Center</t>
  </si>
  <si>
    <t>JOHN MARSHALL SENIOR HIGH</t>
  </si>
  <si>
    <t>MAYO SENIOR HIGH</t>
  </si>
  <si>
    <t>Project Search Mayo Clinic</t>
  </si>
  <si>
    <t>Rochester Academy for Independent Livin</t>
  </si>
  <si>
    <t>ROCHESTER ALTERNATIVE LEARNING CTR</t>
  </si>
  <si>
    <t>ROCHESTER PHOENIX ACADEMY</t>
  </si>
  <si>
    <t>Rochester STEM Academy</t>
  </si>
  <si>
    <t>ROCHESTER STEM ACADEMY</t>
  </si>
  <si>
    <t>Rockford Public School District</t>
  </si>
  <si>
    <t>ROCKFORD SECONDARY</t>
  </si>
  <si>
    <t>Rocori Public School District</t>
  </si>
  <si>
    <t>ROCORI ALC</t>
  </si>
  <si>
    <t>ROCORI SENIOR HIGH</t>
  </si>
  <si>
    <t>Rosa Parks Charter High School</t>
  </si>
  <si>
    <t>ROCHESTER OFF-CAMPUS CHARTER HIGH</t>
  </si>
  <si>
    <t>Roseau Public School District</t>
  </si>
  <si>
    <t>ROSEAU DIST. AREA LEARNING PROGRAM</t>
  </si>
  <si>
    <t>ROSEAU SECONDARY</t>
  </si>
  <si>
    <t>Rosemount-Apple Valley-Eagan</t>
  </si>
  <si>
    <t>ABE Diploma Program</t>
  </si>
  <si>
    <t>APPLE VALLEY SENIOR HIGH</t>
  </si>
  <si>
    <t>COOPERATIVE AREA LEARNING PRG.</t>
  </si>
  <si>
    <t>DAKOTA RIDGE SCHOOL</t>
  </si>
  <si>
    <t>EAGAN SENIOR HIGH</t>
  </si>
  <si>
    <t>EASTVIEW SENIOR HIGH</t>
  </si>
  <si>
    <t>ROSEMOUNT AREA LEARNING CENTER</t>
  </si>
  <si>
    <t>ROSEMOUNT SENIOR HIGH</t>
  </si>
  <si>
    <t>SCHOOL OF ENVIRONMENTAL STUDIES</t>
  </si>
  <si>
    <t>Roseville Public School District</t>
  </si>
  <si>
    <t>FAIRVIEW ALTERNATIVE HIGH SCHOOL</t>
  </si>
  <si>
    <t>ROSEVILLE ADULT HIGH SCHOOL</t>
  </si>
  <si>
    <t>ROSEVILLE AREA SENIOR HIGH</t>
  </si>
  <si>
    <t>Rothsay Public School District</t>
  </si>
  <si>
    <t>ROTHSAY SECONDARY</t>
  </si>
  <si>
    <t>Round Lake-Brewster Public Schools</t>
  </si>
  <si>
    <t>Round Lake-Brewster Middle School</t>
  </si>
  <si>
    <t>Royalton Public School District</t>
  </si>
  <si>
    <t>ROYALTON HIGH SCHOOL</t>
  </si>
  <si>
    <t>RTR Public Schools</t>
  </si>
  <si>
    <t>RTR HIGH SCHOOL</t>
  </si>
  <si>
    <t>Rum River Special Education Coop</t>
  </si>
  <si>
    <t>RUM RIVER NORTH-SOUTH</t>
  </si>
  <si>
    <t>RUM RIVER SPECIAL ED COOP ESY</t>
  </si>
  <si>
    <t>Runestone Area Ed. District</t>
  </si>
  <si>
    <t>RUNESTONE REGIONAL LEARNING CENTER</t>
  </si>
  <si>
    <t>Rush City Public School District</t>
  </si>
  <si>
    <t>RUSH CITY SECONDARY</t>
  </si>
  <si>
    <t>Rushford-Peterson Public Schools</t>
  </si>
  <si>
    <t>RUSHFORD-PETERSON SENIOR HIGH</t>
  </si>
  <si>
    <t>SAGE Academy Charter School</t>
  </si>
  <si>
    <t>SAGE ACADEMY CHARTER SCHOOL</t>
  </si>
  <si>
    <t>Sartell-St. Stephen School District</t>
  </si>
  <si>
    <t>SARTELL SENIOR HIGH</t>
  </si>
  <si>
    <t>Sauk Centre Public School District</t>
  </si>
  <si>
    <t>SAUK CENTRE SECONDARY</t>
  </si>
  <si>
    <t>Sauk Rapids-Rice Public Schools</t>
  </si>
  <si>
    <t>SAUK RAPIDS-RICE SENIOR HIGH</t>
  </si>
  <si>
    <t>Sebeka Public School District</t>
  </si>
  <si>
    <t>SEBEKA SECONDARY</t>
  </si>
  <si>
    <t>Shakopee Public School District</t>
  </si>
  <si>
    <t>SHAKOPEE SENIOR HIGH</t>
  </si>
  <si>
    <t>SHAKOPEE SR ALC</t>
  </si>
  <si>
    <t>Sherburne and Northern Wright Special Education Cooperative</t>
  </si>
  <si>
    <t>Monticello High School - SNW</t>
  </si>
  <si>
    <t>Sibley East School District</t>
  </si>
  <si>
    <t>SIBLEY EAST-ARLINGTON SENIOR HIGH</t>
  </si>
  <si>
    <t>Sleepy Eye Public School District</t>
  </si>
  <si>
    <t>SLEEPY EYE SEC.</t>
  </si>
  <si>
    <t>South Koochiching School District</t>
  </si>
  <si>
    <t>INDUS SECONDARY</t>
  </si>
  <si>
    <t>NORTHOME SECONDARY</t>
  </si>
  <si>
    <t>South St. Paul Public School Dist.</t>
  </si>
  <si>
    <t>S ST. PAUL COMMUNITY LRNG. CNTR.</t>
  </si>
  <si>
    <t>SOUTH ST. PAUL SECONDARY</t>
  </si>
  <si>
    <t>South Washington County School Dist</t>
  </si>
  <si>
    <t>Access</t>
  </si>
  <si>
    <t>EAST RIDGE HIGH SCHOOL</t>
  </si>
  <si>
    <t>PARK SENIOR HIGH</t>
  </si>
  <si>
    <t>South Washington Alternative High Schoo</t>
  </si>
  <si>
    <t>TRANSITIONS</t>
  </si>
  <si>
    <t>WOODBURY SENIOR HIGH</t>
  </si>
  <si>
    <t>Southern Plains Education Coop.</t>
  </si>
  <si>
    <t>POSITIVE APPROACH TO LEARNING</t>
  </si>
  <si>
    <t>SOUTHERN PLAINS AREA LEARNING CNTR.</t>
  </si>
  <si>
    <t>Southland Public School District</t>
  </si>
  <si>
    <t>SOUTHLAND SENIOR HIGH</t>
  </si>
  <si>
    <t>Southwest Metro Educational Coop</t>
  </si>
  <si>
    <t>SW Metro - Chaska Special Education Cen</t>
  </si>
  <si>
    <t>SW Metro ALC</t>
  </si>
  <si>
    <t>SW Metro Independent Study</t>
  </si>
  <si>
    <t>SW Metro Online Learning</t>
  </si>
  <si>
    <t>SW Metro River Valley Education Center</t>
  </si>
  <si>
    <t>SW Metro Seat Based</t>
  </si>
  <si>
    <t>SW Metro Shakopee Spec Ed</t>
  </si>
  <si>
    <t>Spectrum High School</t>
  </si>
  <si>
    <t>SPECTRUM HIGH SCHOOL</t>
  </si>
  <si>
    <t>Spring Grove School District</t>
  </si>
  <si>
    <t>SPRING GROVE SECONDARY</t>
  </si>
  <si>
    <t>Spring Lake Park Public Schools</t>
  </si>
  <si>
    <t>ADULT DIPLOMA</t>
  </si>
  <si>
    <t>DISTANCE LEARNING INDEP STUDY</t>
  </si>
  <si>
    <t>Secondary Lighthouse</t>
  </si>
  <si>
    <t>SPRING LAKE PARK SENIOR HIGH</t>
  </si>
  <si>
    <t>Springfield Public School District</t>
  </si>
  <si>
    <t>SPRINGFIELD SECONDARY</t>
  </si>
  <si>
    <t>St Paul Conservatory Performing Art</t>
  </si>
  <si>
    <t>ST PAUL CONSERVATORY PERFORMING ART</t>
  </si>
  <si>
    <t>St. Anthony-New Brighton Schools</t>
  </si>
  <si>
    <t>ST. ANTHONY VILLAGE SENIOR HIGH</t>
  </si>
  <si>
    <t>St. Charles Public School District</t>
  </si>
  <si>
    <t>ST. CHARLES SECONDARY</t>
  </si>
  <si>
    <t>St. Clair Public School District</t>
  </si>
  <si>
    <t>ST. CLAIR SECONDARY</t>
  </si>
  <si>
    <t>St. Cloud Public School District</t>
  </si>
  <si>
    <t>APOLLO SENIOR HIGH</t>
  </si>
  <si>
    <t>City Life</t>
  </si>
  <si>
    <t>SPECIAL EDUCATION FACILITIES</t>
  </si>
  <si>
    <t>ST CLOUD AREA LEARNING CENTER</t>
  </si>
  <si>
    <t>St Cloud Hospital Progs-Residential</t>
  </si>
  <si>
    <t>ST. CLOUD HOSPITAL PROGRAMS NON-RES</t>
  </si>
  <si>
    <t>TECHNICAL SENIOR HIGH</t>
  </si>
  <si>
    <t>St. Croix Preparatory Academy</t>
  </si>
  <si>
    <t>ST. CROIX PREPARATORY ACADEMY UPPER</t>
  </si>
  <si>
    <t>St. Francis Public School District</t>
  </si>
  <si>
    <t>Saints Online</t>
  </si>
  <si>
    <t>ST. FRANCIS HIGH</t>
  </si>
  <si>
    <t>TRANSITION 15</t>
  </si>
  <si>
    <t>St. James Public School District</t>
  </si>
  <si>
    <t>ST. JAMES SECONDARY</t>
  </si>
  <si>
    <t>St. Louis County School District</t>
  </si>
  <si>
    <t>CHERRY SECONDARY</t>
  </si>
  <si>
    <t>NORTH WOODS SECONDARY</t>
  </si>
  <si>
    <t>NORTHEAST RANGE SECONDARY</t>
  </si>
  <si>
    <t>SOUTH RIDGE SECONDARY</t>
  </si>
  <si>
    <t>St. Louis Park Public School Dist.</t>
  </si>
  <si>
    <t>SPECIAL ED.</t>
  </si>
  <si>
    <t>ST. LOUIS PARK SENIOR HIGH</t>
  </si>
  <si>
    <t>St. Michael-Albertville School Dist</t>
  </si>
  <si>
    <t>KNIGHTS ACADEMY</t>
  </si>
  <si>
    <t>ST. MICHAEL-ALBERTVILLE SENIOR HIGH</t>
  </si>
  <si>
    <t>St. Paul Public School District</t>
  </si>
  <si>
    <t>A. G. A. P. E. TEEN PARENT</t>
  </si>
  <si>
    <t>ALC Gateway to College</t>
  </si>
  <si>
    <t>ALC ONLINE SCHOOL</t>
  </si>
  <si>
    <t>ALC SECONDARY EXTENDED PROGRAMS</t>
  </si>
  <si>
    <t>ALC SECONDARY SPECIAL SITES</t>
  </si>
  <si>
    <t>BRIDGE VIEW SPECIAL EDUCATION</t>
  </si>
  <si>
    <t>COMO PARK SENIOR HIGH</t>
  </si>
  <si>
    <t>Creative Arts Secondary School</t>
  </si>
  <si>
    <t>FOCUS BEYOND</t>
  </si>
  <si>
    <t>GORDON PARKS HIGH SCHOOL</t>
  </si>
  <si>
    <t>GUADALUPE ALTERNATIVE PROGRAMS</t>
  </si>
  <si>
    <t>HARDING SENIOR HIGH</t>
  </si>
  <si>
    <t>HIGHLAND PARK SENIOR HIGH</t>
  </si>
  <si>
    <t>HUMBOLDT HIGH SCHOOL</t>
  </si>
  <si>
    <t>JOHNSON SENIOR HIGH</t>
  </si>
  <si>
    <t>JOURNEYS SECONDARY SCHOOL</t>
  </si>
  <si>
    <t>LEAP HIGH SCHOOL</t>
  </si>
  <si>
    <t>OPEN WORLD LEARNING SECONDARY</t>
  </si>
  <si>
    <t>WASHINGTON TECH SECONDARY MAGNET</t>
  </si>
  <si>
    <t>St. Peter Public School District</t>
  </si>
  <si>
    <t>HOFFMAN LEARNING CENTER</t>
  </si>
  <si>
    <t>ROCK BEND HS ALC</t>
  </si>
  <si>
    <t>ST. PETER SENIOR HIGH</t>
  </si>
  <si>
    <t>Staples-Motley School District</t>
  </si>
  <si>
    <t>STAPLES-MOTLEY SENIOR HIGH</t>
  </si>
  <si>
    <t>STEP Academy Charter School</t>
  </si>
  <si>
    <t>STEP ACADEMY CHARTER SCHOOL</t>
  </si>
  <si>
    <t>Stephen-Argyle Central Schools</t>
  </si>
  <si>
    <t>STEPHEN SENIOR HIGH</t>
  </si>
  <si>
    <t>Stewartville Public School District</t>
  </si>
  <si>
    <t>STEWARTVILLE SENIOR HIGH</t>
  </si>
  <si>
    <t>Stillwater Area Public School Dist.</t>
  </si>
  <si>
    <t>Bridge Transition Program</t>
  </si>
  <si>
    <t>ST CROIX VALLEY AREA LEARNING CNTR.</t>
  </si>
  <si>
    <t>STILLWATER AREA HIGH SCHOOL</t>
  </si>
  <si>
    <t>Swanville Public School District</t>
  </si>
  <si>
    <t>MOLLY CREEK AREA LEARNING CENTER</t>
  </si>
  <si>
    <t>SWANVILLE SECONDARY</t>
  </si>
  <si>
    <t>Technical Academies of Minnesota</t>
  </si>
  <si>
    <t>CHOICE Technical Academy</t>
  </si>
  <si>
    <t>DREAM Technical Academy</t>
  </si>
  <si>
    <t>Thief River Falls School District</t>
  </si>
  <si>
    <t>LINCOLN SENIOR HIGH</t>
  </si>
  <si>
    <t>NORTHWEST AREA LEARNING CENTER</t>
  </si>
  <si>
    <t>Tracy Area Public School District</t>
  </si>
  <si>
    <t>TRACY SECONDARY</t>
  </si>
  <si>
    <t>TrekNorth High School</t>
  </si>
  <si>
    <t>TREKNORTH HIGH SCHOOL</t>
  </si>
  <si>
    <t>Tri-City United School District</t>
  </si>
  <si>
    <t>TRI-CITY UNITED HIGH SCHOOL</t>
  </si>
  <si>
    <t>Tri-County School District</t>
  </si>
  <si>
    <t>TRI-COUNTY SECONDARY</t>
  </si>
  <si>
    <t>TRIO Wolf Creek Distance Learning</t>
  </si>
  <si>
    <t>TRIO WOLF CREEK DISTANCE LEARNING</t>
  </si>
  <si>
    <t>Triton School District</t>
  </si>
  <si>
    <t>TRITON HIGH SCHOOL</t>
  </si>
  <si>
    <t>Truman Public School District</t>
  </si>
  <si>
    <t>TRUMAN SECONDARY</t>
  </si>
  <si>
    <t>Twin Cities Academy</t>
  </si>
  <si>
    <t>TWIN CITIES ACADEMY HIGH SCHOOL</t>
  </si>
  <si>
    <t>Ubah Medical Academy Charter School</t>
  </si>
  <si>
    <t>UBAH MEDICAL ACADEMY CHARTER SCHOOL</t>
  </si>
  <si>
    <t>Ulen-Hitterdal Public School Dist</t>
  </si>
  <si>
    <t>ULEN-HITTERDAL SECONDARY</t>
  </si>
  <si>
    <t>Underwood Public School District</t>
  </si>
  <si>
    <t>UNDERWOOD SECONDARY</t>
  </si>
  <si>
    <t>United South Central School Dist.</t>
  </si>
  <si>
    <t>UNITED SOUTH CENTRAL HIGH SCHOOL</t>
  </si>
  <si>
    <t>Upsala Public School District</t>
  </si>
  <si>
    <t>UPSALA SECONDARY</t>
  </si>
  <si>
    <t>Vermilion Country School</t>
  </si>
  <si>
    <t>Verndale Public School District</t>
  </si>
  <si>
    <t>VERNDALE SECONDARY</t>
  </si>
  <si>
    <t>Virginia Public School District</t>
  </si>
  <si>
    <t>VIRGINIA SECONDARY</t>
  </si>
  <si>
    <t>Voyageurs Expeditionary</t>
  </si>
  <si>
    <t>Voyageurs Expeditionary School</t>
  </si>
  <si>
    <t>Wabasha-Kellogg Public School Dist.</t>
  </si>
  <si>
    <t>WABASHA-KELLOGG SECONDARY</t>
  </si>
  <si>
    <t>Wabasso Public School District</t>
  </si>
  <si>
    <t>WABASSO SECONDARY</t>
  </si>
  <si>
    <t>Waconia Public School District</t>
  </si>
  <si>
    <t>TRANSITIONS 110</t>
  </si>
  <si>
    <t>WACONIA ALTERNATIVE LEARNING CENTER</t>
  </si>
  <si>
    <t>WACONIA AREA LEARNING CENTER SS/AS</t>
  </si>
  <si>
    <t>WACONIA SENIOR HIGH</t>
  </si>
  <si>
    <t>Wadena-Deer Creek School District</t>
  </si>
  <si>
    <t>WADENA-DEER CREEK SENIOR HIGH</t>
  </si>
  <si>
    <t>Walker-Hackensack-Akeley Schl. Dist</t>
  </si>
  <si>
    <t>WALKER-HACKENSACK-AKELEY SEC.</t>
  </si>
  <si>
    <t>Warren-Alvarado-Oslo School Dist.</t>
  </si>
  <si>
    <t>WARREN-ALVARADO-OSLO SECONDARY</t>
  </si>
  <si>
    <t>Warroad Public School District</t>
  </si>
  <si>
    <t>WARROAD HIGH SCHOOL</t>
  </si>
  <si>
    <t>Waseca Public School District</t>
  </si>
  <si>
    <t>Waseca Area Learning Center</t>
  </si>
  <si>
    <t>Waseca Senior High</t>
  </si>
  <si>
    <t>Watershed High School</t>
  </si>
  <si>
    <t>WATERSHED HIGH SCHOOL</t>
  </si>
  <si>
    <t>Watertown-Mayer Public School Dist.</t>
  </si>
  <si>
    <t>WATERTOWN MAYER HIGH</t>
  </si>
  <si>
    <t>Waterville-Elysian-Morristown Public School District</t>
  </si>
  <si>
    <t>WATERVILLE-ELYSIAN-MORRISTOWN SR.</t>
  </si>
  <si>
    <t>Waubun-Ogema-White Earth Public Sch</t>
  </si>
  <si>
    <t>WAUBUN SECONDARY</t>
  </si>
  <si>
    <t>Wayzata Public School District</t>
  </si>
  <si>
    <t>THE ALTERNATIVE PROGRAM (TAP)</t>
  </si>
  <si>
    <t>WAYZATA HIGH</t>
  </si>
  <si>
    <t>West Central Area</t>
  </si>
  <si>
    <t>WEST CENTRAL AREA SEC.</t>
  </si>
  <si>
    <t>West Central Education District</t>
  </si>
  <si>
    <t>WEST CENTRAL AREA LEARNING CENTER</t>
  </si>
  <si>
    <t>West St. Paul-Mendota Hts.-Eagan</t>
  </si>
  <si>
    <t>BRANCH OUT TRANSITIONAL SERVICES</t>
  </si>
  <si>
    <t>HENRY SIBLEY HIGH SCHOOL</t>
  </si>
  <si>
    <t>SPECIAL EDUCATION PROGRAM</t>
  </si>
  <si>
    <t>W ST. PAUL AREA LEARNING CNTR.</t>
  </si>
  <si>
    <t>Westbrook-Walnut Grove Schools</t>
  </si>
  <si>
    <t>WESTBROOK-WALNUT GROVE SECONDARY</t>
  </si>
  <si>
    <t>Westonka Public School District</t>
  </si>
  <si>
    <t>MOUND-WESTONKA HIGH SCHOOL</t>
  </si>
  <si>
    <t>Wheaton Area Public School District</t>
  </si>
  <si>
    <t>WHEATON SECONDARY</t>
  </si>
  <si>
    <t>White Bear Lake School District</t>
  </si>
  <si>
    <t>AREA LEARNING CENTER SUMMER</t>
  </si>
  <si>
    <t>WHITE BEAR AREA LEARNING CENTER</t>
  </si>
  <si>
    <t>WHITE BEAR SOUTH CAMPUS SENIOR</t>
  </si>
  <si>
    <t>WHITE BEAR TRANSITION PLUS PROGRAM</t>
  </si>
  <si>
    <t>Willmar Public School District</t>
  </si>
  <si>
    <t>Prairie Lakes Education Center</t>
  </si>
  <si>
    <t>WILLMAR AREA LEARNING CENTER</t>
  </si>
  <si>
    <t>WILLMAR SENIOR HIGH</t>
  </si>
  <si>
    <t>Willow River Public School District</t>
  </si>
  <si>
    <t>WILLOW RIVER SECONDARY</t>
  </si>
  <si>
    <t>Win-E-Mac School District</t>
  </si>
  <si>
    <t>WIN-E-MAC SECONDARY</t>
  </si>
  <si>
    <t>Windom Public School District</t>
  </si>
  <si>
    <t>WINDOM SENIOR HIGH</t>
  </si>
  <si>
    <t>Winona Area Public School District</t>
  </si>
  <si>
    <t>WINONA AREA LEARNING CENTER</t>
  </si>
  <si>
    <t>WINONA SENIOR HIGH</t>
  </si>
  <si>
    <t>Worthington Public School District</t>
  </si>
  <si>
    <t>WORTHINGTON ALC NIGHT</t>
  </si>
  <si>
    <t>WORTHINGTON AREA LEARNING CENTER</t>
  </si>
  <si>
    <t>WORTHINGTON SENIOR HIGH</t>
  </si>
  <si>
    <t>Wrenshall Public School District</t>
  </si>
  <si>
    <t>WRENSHALL SECONDARY</t>
  </si>
  <si>
    <t>Wright Technical Center</t>
  </si>
  <si>
    <t>WRIGHT TECHNICAL CENTER ALC</t>
  </si>
  <si>
    <t>Yellow Medicine East</t>
  </si>
  <si>
    <t>YELLOW MEDICINE EAST HIGH SCHOOL</t>
  </si>
  <si>
    <t>Zumbro Education District</t>
  </si>
  <si>
    <t>TRANSITION 2 SUCCESS</t>
  </si>
  <si>
    <t>ZUMBRO AREA LEARNING CENTER</t>
  </si>
  <si>
    <t>ZUMBRO ED. DIST. FUTURES/CHOICE</t>
  </si>
  <si>
    <t>Zumbrota-Mazeppa School District</t>
  </si>
  <si>
    <t>ZUMBROTA-MAZEPPA SENIOR HIGH</t>
  </si>
  <si>
    <t>Number of Graduates Enrolling in Any College in Fall Term after High School</t>
  </si>
  <si>
    <t>College Enrollees as a % of High School Graduates</t>
  </si>
  <si>
    <t># Graduates Enrolled in Developmental Math</t>
  </si>
  <si>
    <t># Graduates Enrolled in Developmental Reading</t>
  </si>
  <si>
    <t># Graduates Enrolled in Developmental Writing</t>
  </si>
  <si>
    <t># Graduates Enrolled in Other Developmental Courses</t>
  </si>
  <si>
    <t>Getting Prepared - High School Graduates from 2016 -- Preliminary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</si>
</sst>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4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/>
    <xf numFmtId="9" fontId="0" fillId="0" borderId="0" xfId="1" applyFont="1"/>
    <xf numFmtId="9" fontId="3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9" fontId="3" fillId="0" borderId="3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6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3" fontId="0" fillId="0" borderId="6" xfId="0" applyNumberFormat="1" applyBorder="1"/>
    <xf numFmtId="0" fontId="3" fillId="0" borderId="0" xfId="0" applyFont="1"/>
    <xf numFmtId="0" fontId="3" fillId="0" borderId="6" xfId="0" applyFont="1" applyBorder="1"/>
    <xf numFmtId="3" fontId="3" fillId="0" borderId="6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3" fontId="3" fillId="0" borderId="6" xfId="0" applyNumberFormat="1" applyFont="1" applyBorder="1" applyAlignment="1">
      <alignment horizontal="center"/>
    </xf>
    <xf numFmtId="9" fontId="3" fillId="0" borderId="0" xfId="1" applyFont="1" applyAlignment="1">
      <alignment horizontal="center"/>
    </xf>
    <xf numFmtId="9" fontId="3" fillId="0" borderId="6" xfId="1" applyFont="1" applyBorder="1" applyAlignment="1">
      <alignment horizontal="center"/>
    </xf>
    <xf numFmtId="0" fontId="8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H1" sqref="H1"/>
    </sheetView>
  </sheetViews>
  <sheetFormatPr defaultRowHeight="15" x14ac:dyDescent="0.25"/>
  <cols>
    <col min="1" max="1" width="15.7109375" customWidth="1"/>
    <col min="2" max="2" width="24.42578125" customWidth="1"/>
    <col min="3" max="3" width="23.28515625" customWidth="1"/>
    <col min="4" max="10" width="15.7109375" customWidth="1"/>
  </cols>
  <sheetData>
    <row r="1" spans="1:8" ht="28.5" x14ac:dyDescent="0.45">
      <c r="A1" s="44" t="s">
        <v>1409</v>
      </c>
    </row>
    <row r="2" spans="1:8" ht="15.75" thickBot="1" x14ac:dyDescent="0.3">
      <c r="A2" s="45" t="s">
        <v>8</v>
      </c>
      <c r="B2" s="45"/>
    </row>
    <row r="3" spans="1:8" ht="19.5" thickBot="1" x14ac:dyDescent="0.3">
      <c r="A3" s="1" t="s">
        <v>143</v>
      </c>
    </row>
    <row r="4" spans="1:8" ht="68.25" thickBot="1" x14ac:dyDescent="0.3">
      <c r="A4" s="2" t="s">
        <v>0</v>
      </c>
      <c r="B4" s="2" t="s">
        <v>106</v>
      </c>
      <c r="C4" s="2" t="s">
        <v>1</v>
      </c>
      <c r="D4" s="2" t="s">
        <v>144</v>
      </c>
      <c r="E4" s="2" t="s">
        <v>145</v>
      </c>
      <c r="F4" s="2" t="s">
        <v>146</v>
      </c>
      <c r="G4" s="2" t="s">
        <v>147</v>
      </c>
      <c r="H4" s="2" t="s">
        <v>147</v>
      </c>
    </row>
    <row r="5" spans="1:8" ht="15.75" thickBot="1" x14ac:dyDescent="0.3">
      <c r="A5" s="3">
        <v>2016</v>
      </c>
      <c r="B5" s="4">
        <v>5691</v>
      </c>
      <c r="C5" s="5">
        <v>1</v>
      </c>
      <c r="D5" s="5">
        <f>4672/5691</f>
        <v>0.82094535231066601</v>
      </c>
      <c r="E5" s="5">
        <f>800/5691</f>
        <v>0.14057283429977158</v>
      </c>
      <c r="F5" s="26">
        <f>113/5691</f>
        <v>1.9855912844842734E-2</v>
      </c>
      <c r="G5" s="5">
        <f>81/5691</f>
        <v>1.4232999472851872E-2</v>
      </c>
      <c r="H5" s="25">
        <f>25/5691</f>
        <v>4.3929010718678618E-3</v>
      </c>
    </row>
    <row r="6" spans="1:8" x14ac:dyDescent="0.25">
      <c r="A6" s="46" t="s">
        <v>8</v>
      </c>
      <c r="B6" s="46"/>
    </row>
    <row r="7" spans="1:8" ht="19.5" thickBot="1" x14ac:dyDescent="0.3">
      <c r="A7" s="1" t="s">
        <v>2</v>
      </c>
    </row>
    <row r="8" spans="1:8" ht="57" thickBot="1" x14ac:dyDescent="0.3">
      <c r="A8" s="6" t="s">
        <v>0</v>
      </c>
      <c r="B8" s="2" t="s">
        <v>3</v>
      </c>
      <c r="C8" s="2" t="s">
        <v>4</v>
      </c>
      <c r="D8" s="2" t="s">
        <v>107</v>
      </c>
      <c r="E8" s="2" t="s">
        <v>5</v>
      </c>
    </row>
    <row r="9" spans="1:8" ht="15.75" thickBot="1" x14ac:dyDescent="0.3">
      <c r="A9" s="8">
        <v>2016</v>
      </c>
      <c r="B9" s="4">
        <v>58023</v>
      </c>
      <c r="C9" s="7" t="s">
        <v>6</v>
      </c>
      <c r="D9" s="4">
        <v>40117</v>
      </c>
      <c r="E9" s="28">
        <f>D9/B9</f>
        <v>0.691398238629509</v>
      </c>
    </row>
    <row r="10" spans="1:8" ht="15.75" thickBot="1" x14ac:dyDescent="0.3">
      <c r="A10" s="8">
        <v>2016</v>
      </c>
      <c r="B10" s="4">
        <v>58023</v>
      </c>
      <c r="C10" s="7" t="s">
        <v>9</v>
      </c>
      <c r="D10" s="4">
        <v>28575</v>
      </c>
      <c r="E10" s="28">
        <f t="shared" ref="E10:E15" si="0">D10/B10</f>
        <v>0.49247712114161624</v>
      </c>
    </row>
    <row r="11" spans="1:8" ht="15.75" thickBot="1" x14ac:dyDescent="0.3">
      <c r="A11" s="8">
        <v>2016</v>
      </c>
      <c r="B11" s="4">
        <v>58023</v>
      </c>
      <c r="C11" s="7" t="s">
        <v>10</v>
      </c>
      <c r="D11" s="4">
        <v>11850</v>
      </c>
      <c r="E11" s="28">
        <f t="shared" si="0"/>
        <v>0.20422935732381986</v>
      </c>
    </row>
    <row r="12" spans="1:8" ht="15.75" thickBot="1" x14ac:dyDescent="0.3">
      <c r="A12" s="8">
        <v>2016</v>
      </c>
      <c r="B12" s="4">
        <v>58023</v>
      </c>
      <c r="C12" s="7" t="s">
        <v>11</v>
      </c>
      <c r="D12" s="4">
        <v>5486</v>
      </c>
      <c r="E12" s="28">
        <f t="shared" si="0"/>
        <v>9.454871344122158E-2</v>
      </c>
    </row>
    <row r="13" spans="1:8" ht="15.75" thickBot="1" x14ac:dyDescent="0.3">
      <c r="A13" s="8">
        <v>2016</v>
      </c>
      <c r="B13" s="4">
        <v>58023</v>
      </c>
      <c r="C13" s="7" t="s">
        <v>12</v>
      </c>
      <c r="D13" s="4">
        <v>5368</v>
      </c>
      <c r="E13" s="28">
        <f t="shared" si="0"/>
        <v>9.2515037140444303E-2</v>
      </c>
    </row>
    <row r="14" spans="1:8" ht="15.75" thickBot="1" x14ac:dyDescent="0.3">
      <c r="A14" s="8">
        <v>2016</v>
      </c>
      <c r="B14" s="4">
        <v>58023</v>
      </c>
      <c r="C14" s="7" t="s">
        <v>13</v>
      </c>
      <c r="D14" s="4">
        <v>5114</v>
      </c>
      <c r="E14" s="28">
        <f t="shared" si="0"/>
        <v>8.8137462730296601E-2</v>
      </c>
    </row>
    <row r="15" spans="1:8" ht="15.75" thickBot="1" x14ac:dyDescent="0.3">
      <c r="A15" s="8">
        <v>2016</v>
      </c>
      <c r="B15" s="4">
        <v>58023</v>
      </c>
      <c r="C15" s="7" t="s">
        <v>14</v>
      </c>
      <c r="D15" s="22">
        <v>487</v>
      </c>
      <c r="E15" s="28">
        <f t="shared" si="0"/>
        <v>8.3932233769367318E-3</v>
      </c>
    </row>
    <row r="16" spans="1:8" x14ac:dyDescent="0.25">
      <c r="A16" s="46" t="s">
        <v>8</v>
      </c>
      <c r="B16" s="46"/>
    </row>
    <row r="17" spans="1:8" ht="19.5" thickBot="1" x14ac:dyDescent="0.35">
      <c r="A17" s="9" t="s">
        <v>15</v>
      </c>
      <c r="G17" s="10"/>
      <c r="H17" s="10"/>
    </row>
    <row r="18" spans="1:8" ht="68.25" thickBot="1" x14ac:dyDescent="0.3">
      <c r="A18" s="6" t="s">
        <v>0</v>
      </c>
      <c r="B18" s="2" t="s">
        <v>3</v>
      </c>
      <c r="C18" s="2" t="s">
        <v>4</v>
      </c>
      <c r="D18" s="2" t="s">
        <v>108</v>
      </c>
      <c r="E18" s="2" t="s">
        <v>106</v>
      </c>
      <c r="F18" s="11" t="s">
        <v>109</v>
      </c>
      <c r="G18" s="11" t="s">
        <v>110</v>
      </c>
    </row>
    <row r="19" spans="1:8" ht="15.75" thickBot="1" x14ac:dyDescent="0.3">
      <c r="A19" s="8">
        <v>2016</v>
      </c>
      <c r="B19" s="4">
        <v>58023</v>
      </c>
      <c r="C19" s="7" t="s">
        <v>6</v>
      </c>
      <c r="D19" s="4">
        <v>40117</v>
      </c>
      <c r="E19" s="7" t="s">
        <v>7</v>
      </c>
      <c r="F19" s="7" t="s">
        <v>7</v>
      </c>
      <c r="G19" s="7" t="s">
        <v>7</v>
      </c>
    </row>
    <row r="20" spans="1:8" ht="15.75" thickBot="1" x14ac:dyDescent="0.3">
      <c r="A20" s="8">
        <v>2016</v>
      </c>
      <c r="B20" s="4">
        <v>58023</v>
      </c>
      <c r="C20" s="7" t="s">
        <v>9</v>
      </c>
      <c r="D20" s="23">
        <v>28575</v>
      </c>
      <c r="E20" s="4">
        <f>SUM(E21:E25)</f>
        <v>5661</v>
      </c>
      <c r="F20" s="5">
        <f t="shared" ref="F20:F25" si="1">E20/B20</f>
        <v>9.7564758802543824E-2</v>
      </c>
      <c r="G20" s="5">
        <f t="shared" ref="G20:G25" si="2">E20/D20</f>
        <v>0.19811023622047244</v>
      </c>
    </row>
    <row r="21" spans="1:8" ht="15.75" thickBot="1" x14ac:dyDescent="0.3">
      <c r="A21" s="8">
        <v>2016</v>
      </c>
      <c r="B21" s="4">
        <v>58023</v>
      </c>
      <c r="C21" s="7" t="s">
        <v>10</v>
      </c>
      <c r="D21" s="4">
        <v>11850</v>
      </c>
      <c r="E21" s="4">
        <v>4664</v>
      </c>
      <c r="F21" s="5">
        <f t="shared" si="1"/>
        <v>8.0381917515467999E-2</v>
      </c>
      <c r="G21" s="5">
        <f t="shared" si="2"/>
        <v>0.39358649789029537</v>
      </c>
    </row>
    <row r="22" spans="1:8" ht="15.75" thickBot="1" x14ac:dyDescent="0.3">
      <c r="A22" s="8">
        <v>2016</v>
      </c>
      <c r="B22" s="4">
        <v>58023</v>
      </c>
      <c r="C22" s="7" t="s">
        <v>11</v>
      </c>
      <c r="D22" s="4">
        <v>5486</v>
      </c>
      <c r="E22" s="4">
        <v>806</v>
      </c>
      <c r="F22" s="25">
        <f t="shared" si="1"/>
        <v>1.3891043207004119E-2</v>
      </c>
      <c r="G22" s="5">
        <f t="shared" si="2"/>
        <v>0.14691943127962084</v>
      </c>
    </row>
    <row r="23" spans="1:8" ht="15.75" thickBot="1" x14ac:dyDescent="0.3">
      <c r="A23" s="8">
        <v>2016</v>
      </c>
      <c r="B23" s="4">
        <v>58023</v>
      </c>
      <c r="C23" s="7" t="s">
        <v>12</v>
      </c>
      <c r="D23" s="4">
        <v>5368</v>
      </c>
      <c r="E23" s="4">
        <v>114</v>
      </c>
      <c r="F23" s="25">
        <f t="shared" si="1"/>
        <v>1.9647381210899126E-3</v>
      </c>
      <c r="G23" s="5">
        <f t="shared" si="2"/>
        <v>2.1236959761549927E-2</v>
      </c>
    </row>
    <row r="24" spans="1:8" ht="15.75" thickBot="1" x14ac:dyDescent="0.3">
      <c r="A24" s="8">
        <v>2016</v>
      </c>
      <c r="B24" s="4">
        <v>58023</v>
      </c>
      <c r="C24" s="7" t="s">
        <v>13</v>
      </c>
      <c r="D24" s="4">
        <v>5114</v>
      </c>
      <c r="E24" s="4">
        <v>53</v>
      </c>
      <c r="F24" s="25">
        <f t="shared" si="1"/>
        <v>9.1343088085759098E-4</v>
      </c>
      <c r="G24" s="5">
        <f t="shared" si="2"/>
        <v>1.0363707469691045E-2</v>
      </c>
    </row>
    <row r="25" spans="1:8" ht="15.75" thickBot="1" x14ac:dyDescent="0.3">
      <c r="A25" s="8">
        <v>2016</v>
      </c>
      <c r="B25" s="4">
        <v>58023</v>
      </c>
      <c r="C25" s="7" t="s">
        <v>14</v>
      </c>
      <c r="D25" s="22">
        <v>487</v>
      </c>
      <c r="E25" s="4">
        <v>24</v>
      </c>
      <c r="F25" s="25">
        <f t="shared" si="1"/>
        <v>4.1362907812419211E-4</v>
      </c>
      <c r="G25" s="5">
        <f t="shared" si="2"/>
        <v>4.9281314168377825E-2</v>
      </c>
    </row>
    <row r="26" spans="1:8" x14ac:dyDescent="0.25">
      <c r="A26" s="46" t="s">
        <v>8</v>
      </c>
      <c r="B26" s="46"/>
    </row>
    <row r="27" spans="1:8" ht="19.5" thickBot="1" x14ac:dyDescent="0.3">
      <c r="A27" s="12" t="s">
        <v>148</v>
      </c>
    </row>
    <row r="28" spans="1:8" ht="34.5" thickBot="1" x14ac:dyDescent="0.3">
      <c r="A28" s="6" t="s">
        <v>0</v>
      </c>
      <c r="B28" s="2" t="s">
        <v>4</v>
      </c>
      <c r="C28" s="6" t="s">
        <v>16</v>
      </c>
      <c r="D28" s="13" t="s">
        <v>17</v>
      </c>
      <c r="E28" s="13" t="s">
        <v>18</v>
      </c>
    </row>
    <row r="29" spans="1:8" ht="15.75" thickBot="1" x14ac:dyDescent="0.3">
      <c r="A29" s="3">
        <v>2016</v>
      </c>
      <c r="B29" s="7" t="s">
        <v>9</v>
      </c>
      <c r="C29" s="4">
        <v>5661</v>
      </c>
      <c r="D29" s="4">
        <v>30867</v>
      </c>
      <c r="E29" s="14">
        <v>5.42</v>
      </c>
    </row>
    <row r="30" spans="1:8" ht="14.25" customHeight="1" thickBot="1" x14ac:dyDescent="0.3">
      <c r="A30" s="3">
        <v>2016</v>
      </c>
      <c r="B30" s="7" t="s">
        <v>10</v>
      </c>
      <c r="C30" s="4">
        <v>4664</v>
      </c>
      <c r="D30" s="4">
        <v>27340</v>
      </c>
      <c r="E30" s="14">
        <v>5.86</v>
      </c>
    </row>
    <row r="31" spans="1:8" ht="15.75" thickBot="1" x14ac:dyDescent="0.3">
      <c r="A31" s="3">
        <v>2016</v>
      </c>
      <c r="B31" s="7" t="s">
        <v>11</v>
      </c>
      <c r="C31" s="4">
        <v>806</v>
      </c>
      <c r="D31" s="4">
        <v>2832</v>
      </c>
      <c r="E31" s="14">
        <v>3.51</v>
      </c>
    </row>
    <row r="32" spans="1:8" ht="15.75" thickBot="1" x14ac:dyDescent="0.3">
      <c r="A32" s="3">
        <v>2016</v>
      </c>
      <c r="B32" s="7" t="s">
        <v>12</v>
      </c>
      <c r="C32" s="4">
        <v>114</v>
      </c>
      <c r="D32" s="4">
        <v>359</v>
      </c>
      <c r="E32" s="14">
        <v>3.15</v>
      </c>
    </row>
    <row r="33" spans="1:7" ht="15.75" thickBot="1" x14ac:dyDescent="0.3">
      <c r="A33" s="3">
        <v>2016</v>
      </c>
      <c r="B33" s="7" t="s">
        <v>13</v>
      </c>
      <c r="C33" s="4">
        <v>53</v>
      </c>
      <c r="D33" s="4">
        <v>278</v>
      </c>
      <c r="E33" s="14">
        <v>3.35</v>
      </c>
    </row>
    <row r="34" spans="1:7" ht="15.75" thickBot="1" x14ac:dyDescent="0.3">
      <c r="A34" s="3">
        <v>2016</v>
      </c>
      <c r="B34" s="7" t="s">
        <v>14</v>
      </c>
      <c r="C34" s="4">
        <v>24</v>
      </c>
      <c r="D34" s="4">
        <v>58</v>
      </c>
      <c r="E34" s="14">
        <v>2.42</v>
      </c>
    </row>
    <row r="35" spans="1:7" x14ac:dyDescent="0.25">
      <c r="A35" s="46" t="s">
        <v>8</v>
      </c>
      <c r="B35" s="46"/>
    </row>
    <row r="36" spans="1:7" ht="19.5" thickBot="1" x14ac:dyDescent="0.3">
      <c r="A36" s="12" t="s">
        <v>131</v>
      </c>
    </row>
    <row r="37" spans="1:7" ht="34.5" thickBot="1" x14ac:dyDescent="0.3">
      <c r="A37" s="6" t="s">
        <v>0</v>
      </c>
      <c r="B37" s="2" t="s">
        <v>132</v>
      </c>
      <c r="C37" s="6" t="s">
        <v>133</v>
      </c>
      <c r="D37" s="13" t="s">
        <v>139</v>
      </c>
      <c r="E37" s="13" t="s">
        <v>140</v>
      </c>
      <c r="F37" s="13" t="s">
        <v>142</v>
      </c>
      <c r="G37" s="13" t="s">
        <v>141</v>
      </c>
    </row>
    <row r="38" spans="1:7" ht="15.75" thickBot="1" x14ac:dyDescent="0.3">
      <c r="A38" s="3">
        <v>2016</v>
      </c>
      <c r="B38" s="22" t="s">
        <v>138</v>
      </c>
      <c r="C38" s="4">
        <v>5661</v>
      </c>
      <c r="D38" s="4">
        <v>30867</v>
      </c>
      <c r="E38" s="24">
        <v>5.42</v>
      </c>
      <c r="F38" s="4">
        <v>22991</v>
      </c>
      <c r="G38" s="5">
        <f>F38/D38</f>
        <v>0.744840768458224</v>
      </c>
    </row>
    <row r="39" spans="1:7" ht="15.75" thickBot="1" x14ac:dyDescent="0.3">
      <c r="A39" s="3">
        <v>2016</v>
      </c>
      <c r="B39" s="7" t="s">
        <v>134</v>
      </c>
      <c r="C39" s="4">
        <v>3478</v>
      </c>
      <c r="D39" s="4">
        <v>12787</v>
      </c>
      <c r="E39" s="14">
        <v>3.68</v>
      </c>
      <c r="F39" s="4">
        <v>8985</v>
      </c>
      <c r="G39" s="5">
        <f t="shared" ref="G39:G42" si="3">F39/D39</f>
        <v>0.70266677093923513</v>
      </c>
    </row>
    <row r="40" spans="1:7" ht="15.75" thickBot="1" x14ac:dyDescent="0.3">
      <c r="A40" s="3">
        <v>2016</v>
      </c>
      <c r="B40" s="7" t="s">
        <v>135</v>
      </c>
      <c r="C40" s="4">
        <v>2259</v>
      </c>
      <c r="D40" s="4">
        <v>8569</v>
      </c>
      <c r="E40" s="14">
        <v>3.79</v>
      </c>
      <c r="F40" s="4">
        <v>6484</v>
      </c>
      <c r="G40" s="5">
        <f t="shared" si="3"/>
        <v>0.7566810596335628</v>
      </c>
    </row>
    <row r="41" spans="1:7" ht="15.75" thickBot="1" x14ac:dyDescent="0.3">
      <c r="A41" s="3">
        <v>2016</v>
      </c>
      <c r="B41" s="7" t="s">
        <v>136</v>
      </c>
      <c r="C41" s="4">
        <v>2200</v>
      </c>
      <c r="D41" s="4">
        <v>7640</v>
      </c>
      <c r="E41" s="14">
        <v>3.47</v>
      </c>
      <c r="F41" s="4">
        <v>5834</v>
      </c>
      <c r="G41" s="5">
        <f t="shared" si="3"/>
        <v>0.7636125654450262</v>
      </c>
    </row>
    <row r="42" spans="1:7" ht="15.75" thickBot="1" x14ac:dyDescent="0.3">
      <c r="A42" s="3">
        <v>2016</v>
      </c>
      <c r="B42" s="7" t="s">
        <v>137</v>
      </c>
      <c r="C42" s="4">
        <v>400</v>
      </c>
      <c r="D42" s="4">
        <v>1823</v>
      </c>
      <c r="E42" s="14">
        <v>4.5599999999999996</v>
      </c>
      <c r="F42" s="4">
        <v>1640</v>
      </c>
      <c r="G42" s="5">
        <f t="shared" si="3"/>
        <v>0.8996160175534833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231"/>
  <sheetViews>
    <sheetView topLeftCell="A22" workbookViewId="0">
      <selection activeCell="A34" sqref="A34:B34"/>
    </sheetView>
  </sheetViews>
  <sheetFormatPr defaultRowHeight="15" x14ac:dyDescent="0.25"/>
  <cols>
    <col min="1" max="1" width="15" bestFit="1" customWidth="1"/>
    <col min="2" max="2" width="25.28515625" customWidth="1"/>
    <col min="3" max="3" width="45.7109375" customWidth="1"/>
    <col min="4" max="5" width="17.140625" style="16" customWidth="1"/>
    <col min="6" max="6" width="20.7109375" customWidth="1"/>
  </cols>
  <sheetData>
    <row r="1" spans="1:6" ht="19.5" thickBot="1" x14ac:dyDescent="0.3">
      <c r="A1" s="15" t="s">
        <v>19</v>
      </c>
    </row>
    <row r="2" spans="1:6" ht="57" thickBot="1" x14ac:dyDescent="0.3">
      <c r="A2" s="2" t="s">
        <v>0</v>
      </c>
      <c r="B2" s="2" t="s">
        <v>20</v>
      </c>
      <c r="C2" s="2" t="s">
        <v>21</v>
      </c>
      <c r="D2" s="17" t="s">
        <v>111</v>
      </c>
      <c r="E2" s="2" t="s">
        <v>106</v>
      </c>
      <c r="F2" s="11" t="s">
        <v>110</v>
      </c>
    </row>
    <row r="3" spans="1:6" ht="12.6" customHeight="1" thickBot="1" x14ac:dyDescent="0.3">
      <c r="A3" s="2">
        <v>2016</v>
      </c>
      <c r="B3" s="2" t="s">
        <v>22</v>
      </c>
      <c r="C3" s="18" t="s">
        <v>23</v>
      </c>
      <c r="D3" s="17">
        <v>383</v>
      </c>
      <c r="E3" s="17">
        <v>102</v>
      </c>
      <c r="F3" s="11">
        <v>0.26631853785900783</v>
      </c>
    </row>
    <row r="4" spans="1:6" ht="12.6" customHeight="1" thickBot="1" x14ac:dyDescent="0.3">
      <c r="A4" s="2">
        <v>2016</v>
      </c>
      <c r="B4" s="2" t="s">
        <v>22</v>
      </c>
      <c r="C4" s="18" t="s">
        <v>24</v>
      </c>
      <c r="D4" s="17">
        <v>132</v>
      </c>
      <c r="E4" s="17" t="s">
        <v>45</v>
      </c>
      <c r="F4" s="11"/>
    </row>
    <row r="5" spans="1:6" ht="12.6" customHeight="1" thickBot="1" x14ac:dyDescent="0.3">
      <c r="A5" s="2">
        <v>2016</v>
      </c>
      <c r="B5" s="2" t="s">
        <v>22</v>
      </c>
      <c r="C5" s="18" t="s">
        <v>25</v>
      </c>
      <c r="D5" s="17">
        <v>941</v>
      </c>
      <c r="E5" s="17">
        <v>278</v>
      </c>
      <c r="F5" s="11">
        <v>0.29543039319872477</v>
      </c>
    </row>
    <row r="6" spans="1:6" ht="12.6" customHeight="1" thickBot="1" x14ac:dyDescent="0.3">
      <c r="A6" s="2">
        <v>2016</v>
      </c>
      <c r="B6" s="2" t="s">
        <v>22</v>
      </c>
      <c r="C6" s="18" t="s">
        <v>26</v>
      </c>
      <c r="D6" s="17">
        <v>395</v>
      </c>
      <c r="E6" s="17">
        <v>98</v>
      </c>
      <c r="F6" s="11">
        <v>0.2481012658227848</v>
      </c>
    </row>
    <row r="7" spans="1:6" ht="12.6" customHeight="1" thickBot="1" x14ac:dyDescent="0.3">
      <c r="A7" s="2">
        <v>2016</v>
      </c>
      <c r="B7" s="2" t="s">
        <v>22</v>
      </c>
      <c r="C7" s="18" t="s">
        <v>27</v>
      </c>
      <c r="D7" s="17">
        <v>912</v>
      </c>
      <c r="E7" s="17">
        <v>483</v>
      </c>
      <c r="F7" s="11">
        <v>0.52960526315789469</v>
      </c>
    </row>
    <row r="8" spans="1:6" ht="12.6" customHeight="1" thickBot="1" x14ac:dyDescent="0.3">
      <c r="A8" s="2">
        <v>2016</v>
      </c>
      <c r="B8" s="2" t="s">
        <v>22</v>
      </c>
      <c r="C8" s="18" t="s">
        <v>28</v>
      </c>
      <c r="D8" s="17">
        <v>279</v>
      </c>
      <c r="E8" s="17">
        <v>66</v>
      </c>
      <c r="F8" s="11">
        <v>0.23655913978494625</v>
      </c>
    </row>
    <row r="9" spans="1:6" ht="12.6" customHeight="1" thickBot="1" x14ac:dyDescent="0.3">
      <c r="A9" s="2">
        <v>2016</v>
      </c>
      <c r="B9" s="2" t="s">
        <v>22</v>
      </c>
      <c r="C9" s="18" t="s">
        <v>29</v>
      </c>
      <c r="D9" s="17">
        <v>79</v>
      </c>
      <c r="E9" s="17">
        <v>27</v>
      </c>
      <c r="F9" s="11">
        <v>0.34177215189873417</v>
      </c>
    </row>
    <row r="10" spans="1:6" ht="12.6" customHeight="1" thickBot="1" x14ac:dyDescent="0.3">
      <c r="A10" s="2">
        <v>2016</v>
      </c>
      <c r="B10" s="2" t="s">
        <v>22</v>
      </c>
      <c r="C10" s="18" t="s">
        <v>30</v>
      </c>
      <c r="D10" s="17">
        <v>253</v>
      </c>
      <c r="E10" s="17">
        <v>58</v>
      </c>
      <c r="F10" s="11">
        <v>0.22924901185770752</v>
      </c>
    </row>
    <row r="11" spans="1:6" ht="12.6" customHeight="1" thickBot="1" x14ac:dyDescent="0.3">
      <c r="A11" s="2">
        <v>2016</v>
      </c>
      <c r="B11" s="2" t="s">
        <v>22</v>
      </c>
      <c r="C11" s="18" t="s">
        <v>31</v>
      </c>
      <c r="D11" s="17">
        <v>170</v>
      </c>
      <c r="E11" s="17">
        <v>32</v>
      </c>
      <c r="F11" s="11">
        <v>0.18823529411764706</v>
      </c>
    </row>
    <row r="12" spans="1:6" ht="12.6" customHeight="1" thickBot="1" x14ac:dyDescent="0.3">
      <c r="A12" s="2">
        <v>2016</v>
      </c>
      <c r="B12" s="2" t="s">
        <v>22</v>
      </c>
      <c r="C12" s="18" t="s">
        <v>32</v>
      </c>
      <c r="D12" s="17">
        <v>534</v>
      </c>
      <c r="E12" s="17">
        <v>221</v>
      </c>
      <c r="F12" s="11">
        <v>0.41385767790262173</v>
      </c>
    </row>
    <row r="13" spans="1:6" ht="12.6" customHeight="1" thickBot="1" x14ac:dyDescent="0.3">
      <c r="A13" s="2">
        <v>2016</v>
      </c>
      <c r="B13" s="2" t="s">
        <v>22</v>
      </c>
      <c r="C13" s="18" t="s">
        <v>33</v>
      </c>
      <c r="D13" s="17">
        <v>235</v>
      </c>
      <c r="E13" s="17">
        <v>99</v>
      </c>
      <c r="F13" s="11">
        <v>0.42127659574468085</v>
      </c>
    </row>
    <row r="14" spans="1:6" ht="12.6" customHeight="1" thickBot="1" x14ac:dyDescent="0.3">
      <c r="A14" s="2">
        <v>2016</v>
      </c>
      <c r="B14" s="2" t="s">
        <v>22</v>
      </c>
      <c r="C14" s="18" t="s">
        <v>34</v>
      </c>
      <c r="D14" s="17">
        <v>385</v>
      </c>
      <c r="E14" s="17">
        <v>170</v>
      </c>
      <c r="F14" s="11">
        <v>0.44155844155844154</v>
      </c>
    </row>
    <row r="15" spans="1:6" ht="12.6" customHeight="1" thickBot="1" x14ac:dyDescent="0.3">
      <c r="A15" s="2">
        <v>2016</v>
      </c>
      <c r="B15" s="2" t="s">
        <v>22</v>
      </c>
      <c r="C15" s="18" t="s">
        <v>35</v>
      </c>
      <c r="D15" s="17">
        <v>108</v>
      </c>
      <c r="E15" s="17">
        <v>56</v>
      </c>
      <c r="F15" s="11">
        <v>0.51851851851851849</v>
      </c>
    </row>
    <row r="16" spans="1:6" ht="12.6" customHeight="1" thickBot="1" x14ac:dyDescent="0.3">
      <c r="A16" s="2">
        <v>2016</v>
      </c>
      <c r="B16" s="2" t="s">
        <v>22</v>
      </c>
      <c r="C16" s="18" t="s">
        <v>36</v>
      </c>
      <c r="D16" s="17">
        <v>661</v>
      </c>
      <c r="E16" s="17">
        <v>347</v>
      </c>
      <c r="F16" s="11">
        <v>0.5249621785173979</v>
      </c>
    </row>
    <row r="17" spans="1:6" ht="12.6" customHeight="1" thickBot="1" x14ac:dyDescent="0.3">
      <c r="A17" s="2">
        <v>2016</v>
      </c>
      <c r="B17" s="2" t="s">
        <v>22</v>
      </c>
      <c r="C17" s="18" t="s">
        <v>37</v>
      </c>
      <c r="D17" s="17">
        <v>131</v>
      </c>
      <c r="E17" s="17">
        <v>79</v>
      </c>
      <c r="F17" s="11">
        <v>0.60305343511450382</v>
      </c>
    </row>
    <row r="18" spans="1:6" ht="12.6" customHeight="1" thickBot="1" x14ac:dyDescent="0.3">
      <c r="A18" s="2">
        <v>2016</v>
      </c>
      <c r="B18" s="2" t="s">
        <v>22</v>
      </c>
      <c r="C18" s="18" t="s">
        <v>38</v>
      </c>
      <c r="D18" s="17">
        <v>453</v>
      </c>
      <c r="E18" s="17">
        <v>122</v>
      </c>
      <c r="F18" s="11">
        <v>0.26931567328918321</v>
      </c>
    </row>
    <row r="19" spans="1:6" ht="12.6" customHeight="1" thickBot="1" x14ac:dyDescent="0.3">
      <c r="A19" s="2">
        <v>2016</v>
      </c>
      <c r="B19" s="2" t="s">
        <v>22</v>
      </c>
      <c r="C19" s="18" t="s">
        <v>39</v>
      </c>
      <c r="D19" s="17">
        <v>205</v>
      </c>
      <c r="E19" s="17">
        <v>41</v>
      </c>
      <c r="F19" s="11">
        <v>0.2</v>
      </c>
    </row>
    <row r="20" spans="1:6" ht="12.6" customHeight="1" thickBot="1" x14ac:dyDescent="0.3">
      <c r="A20" s="2">
        <v>2016</v>
      </c>
      <c r="B20" s="2" t="s">
        <v>22</v>
      </c>
      <c r="C20" s="18" t="s">
        <v>40</v>
      </c>
      <c r="D20" s="17">
        <v>1236</v>
      </c>
      <c r="E20" s="17">
        <v>546</v>
      </c>
      <c r="F20" s="11">
        <v>0.44174757281553401</v>
      </c>
    </row>
    <row r="21" spans="1:6" ht="12.6" customHeight="1" thickBot="1" x14ac:dyDescent="0.3">
      <c r="A21" s="2">
        <v>2016</v>
      </c>
      <c r="B21" s="2" t="s">
        <v>22</v>
      </c>
      <c r="C21" s="18" t="s">
        <v>41</v>
      </c>
      <c r="D21" s="17">
        <v>551</v>
      </c>
      <c r="E21" s="17">
        <v>332</v>
      </c>
      <c r="F21" s="11">
        <v>0.60254083484573506</v>
      </c>
    </row>
    <row r="22" spans="1:6" ht="12.6" customHeight="1" thickBot="1" x14ac:dyDescent="0.3">
      <c r="A22" s="2">
        <v>2016</v>
      </c>
      <c r="B22" s="2" t="s">
        <v>22</v>
      </c>
      <c r="C22" s="18" t="s">
        <v>42</v>
      </c>
      <c r="D22" s="17">
        <v>235</v>
      </c>
      <c r="E22" s="17">
        <v>94</v>
      </c>
      <c r="F22" s="11">
        <v>0.4</v>
      </c>
    </row>
    <row r="23" spans="1:6" ht="12.6" customHeight="1" thickBot="1" x14ac:dyDescent="0.3">
      <c r="A23" s="2">
        <v>2016</v>
      </c>
      <c r="B23" s="2" t="s">
        <v>22</v>
      </c>
      <c r="C23" s="18" t="s">
        <v>43</v>
      </c>
      <c r="D23" s="17">
        <v>65</v>
      </c>
      <c r="E23" s="17">
        <v>18</v>
      </c>
      <c r="F23" s="11">
        <v>0.27692307692307694</v>
      </c>
    </row>
    <row r="24" spans="1:6" ht="12.6" customHeight="1" thickBot="1" x14ac:dyDescent="0.3">
      <c r="A24" s="2">
        <v>2016</v>
      </c>
      <c r="B24" s="2" t="s">
        <v>22</v>
      </c>
      <c r="C24" s="18" t="s">
        <v>44</v>
      </c>
      <c r="D24" s="17">
        <v>43</v>
      </c>
      <c r="E24" s="17" t="s">
        <v>45</v>
      </c>
      <c r="F24" s="11"/>
    </row>
    <row r="25" spans="1:6" ht="12.6" customHeight="1" thickBot="1" x14ac:dyDescent="0.3">
      <c r="A25" s="2">
        <v>2016</v>
      </c>
      <c r="B25" s="2" t="s">
        <v>22</v>
      </c>
      <c r="C25" s="18" t="s">
        <v>46</v>
      </c>
      <c r="D25" s="17">
        <v>40</v>
      </c>
      <c r="E25" s="17">
        <v>15</v>
      </c>
      <c r="F25" s="11">
        <v>0.375</v>
      </c>
    </row>
    <row r="26" spans="1:6" ht="12.6" customHeight="1" thickBot="1" x14ac:dyDescent="0.3">
      <c r="A26" s="2">
        <v>2016</v>
      </c>
      <c r="B26" s="2" t="s">
        <v>22</v>
      </c>
      <c r="C26" s="18" t="s">
        <v>47</v>
      </c>
      <c r="D26" s="17">
        <v>599</v>
      </c>
      <c r="E26" s="17">
        <v>135</v>
      </c>
      <c r="F26" s="11">
        <v>0.22537562604340566</v>
      </c>
    </row>
    <row r="27" spans="1:6" ht="12.6" customHeight="1" thickBot="1" x14ac:dyDescent="0.3">
      <c r="A27" s="2">
        <v>2016</v>
      </c>
      <c r="B27" s="2" t="s">
        <v>22</v>
      </c>
      <c r="C27" s="18" t="s">
        <v>48</v>
      </c>
      <c r="D27" s="17">
        <v>312</v>
      </c>
      <c r="E27" s="17">
        <v>89</v>
      </c>
      <c r="F27" s="11">
        <v>0.28525641025641024</v>
      </c>
    </row>
    <row r="28" spans="1:6" ht="12.6" customHeight="1" thickBot="1" x14ac:dyDescent="0.3">
      <c r="A28" s="2">
        <v>2016</v>
      </c>
      <c r="B28" s="2" t="s">
        <v>22</v>
      </c>
      <c r="C28" s="18" t="s">
        <v>49</v>
      </c>
      <c r="D28" s="17">
        <v>662</v>
      </c>
      <c r="E28" s="17">
        <v>301</v>
      </c>
      <c r="F28" s="11">
        <v>0.45468277945619334</v>
      </c>
    </row>
    <row r="29" spans="1:6" ht="12.6" customHeight="1" thickBot="1" x14ac:dyDescent="0.3">
      <c r="A29" s="2">
        <v>2016</v>
      </c>
      <c r="B29" s="2" t="s">
        <v>22</v>
      </c>
      <c r="C29" s="18" t="s">
        <v>50</v>
      </c>
      <c r="D29" s="17">
        <v>587</v>
      </c>
      <c r="E29" s="17">
        <v>311</v>
      </c>
      <c r="F29" s="11">
        <v>0.52981260647359452</v>
      </c>
    </row>
    <row r="30" spans="1:6" ht="12.6" customHeight="1" thickBot="1" x14ac:dyDescent="0.3">
      <c r="A30" s="2">
        <v>2016</v>
      </c>
      <c r="B30" s="2" t="s">
        <v>22</v>
      </c>
      <c r="C30" s="18" t="s">
        <v>51</v>
      </c>
      <c r="D30" s="17">
        <v>424</v>
      </c>
      <c r="E30" s="17">
        <v>199</v>
      </c>
      <c r="F30" s="11">
        <v>0.46933962264150941</v>
      </c>
    </row>
    <row r="31" spans="1:6" ht="12.6" customHeight="1" thickBot="1" x14ac:dyDescent="0.3">
      <c r="A31" s="2">
        <v>2016</v>
      </c>
      <c r="B31" s="2" t="s">
        <v>22</v>
      </c>
      <c r="C31" s="18" t="s">
        <v>52</v>
      </c>
      <c r="D31" s="17">
        <v>724</v>
      </c>
      <c r="E31" s="17">
        <v>245</v>
      </c>
      <c r="F31" s="11">
        <v>0.33839779005524862</v>
      </c>
    </row>
    <row r="32" spans="1:6" ht="12.6" customHeight="1" thickBot="1" x14ac:dyDescent="0.3">
      <c r="A32" s="2">
        <v>2016</v>
      </c>
      <c r="B32" s="2" t="s">
        <v>22</v>
      </c>
      <c r="C32" s="18" t="s">
        <v>53</v>
      </c>
      <c r="D32" s="17">
        <v>116</v>
      </c>
      <c r="E32" s="17">
        <v>87</v>
      </c>
      <c r="F32" s="11">
        <v>0.75</v>
      </c>
    </row>
    <row r="33" spans="1:6" ht="12.6" customHeight="1" thickBot="1" x14ac:dyDescent="0.3">
      <c r="A33" s="2">
        <v>2016</v>
      </c>
      <c r="B33" s="2" t="s">
        <v>22</v>
      </c>
      <c r="C33" s="18" t="s">
        <v>54</v>
      </c>
      <c r="D33" s="17">
        <v>11850</v>
      </c>
      <c r="E33" s="17">
        <v>4664</v>
      </c>
      <c r="F33" s="11">
        <v>0.39358649789029537</v>
      </c>
    </row>
    <row r="34" spans="1:6" ht="12.6" customHeight="1" thickBot="1" x14ac:dyDescent="0.3">
      <c r="A34" s="2" t="s">
        <v>8</v>
      </c>
      <c r="B34" s="2"/>
      <c r="C34" s="18"/>
      <c r="D34" s="17"/>
      <c r="E34" s="17"/>
      <c r="F34" s="11"/>
    </row>
    <row r="35" spans="1:6" ht="12.6" customHeight="1" thickBot="1" x14ac:dyDescent="0.3">
      <c r="A35" s="2">
        <v>2016</v>
      </c>
      <c r="B35" s="2" t="s">
        <v>55</v>
      </c>
      <c r="C35" s="18" t="s">
        <v>56</v>
      </c>
      <c r="D35" s="17">
        <v>639</v>
      </c>
      <c r="E35" s="17">
        <v>103</v>
      </c>
      <c r="F35" s="11">
        <v>0.16118935837245696</v>
      </c>
    </row>
    <row r="36" spans="1:6" ht="12.6" customHeight="1" thickBot="1" x14ac:dyDescent="0.3">
      <c r="A36" s="2">
        <v>2016</v>
      </c>
      <c r="B36" s="2" t="s">
        <v>55</v>
      </c>
      <c r="C36" s="18" t="s">
        <v>57</v>
      </c>
      <c r="D36" s="17">
        <v>100</v>
      </c>
      <c r="E36" s="17">
        <v>29</v>
      </c>
      <c r="F36" s="11">
        <v>0.28999999999999998</v>
      </c>
    </row>
    <row r="37" spans="1:6" ht="12.6" customHeight="1" thickBot="1" x14ac:dyDescent="0.3">
      <c r="A37" s="2">
        <v>2016</v>
      </c>
      <c r="B37" s="2" t="s">
        <v>55</v>
      </c>
      <c r="C37" s="18" t="s">
        <v>58</v>
      </c>
      <c r="D37" s="17">
        <v>505</v>
      </c>
      <c r="E37" s="17">
        <v>44</v>
      </c>
      <c r="F37" s="11">
        <v>8.7128712871287123E-2</v>
      </c>
    </row>
    <row r="38" spans="1:6" ht="12.6" customHeight="1" thickBot="1" x14ac:dyDescent="0.3">
      <c r="A38" s="2">
        <v>2016</v>
      </c>
      <c r="B38" s="2" t="s">
        <v>55</v>
      </c>
      <c r="C38" s="18" t="s">
        <v>59</v>
      </c>
      <c r="D38" s="17">
        <v>1788</v>
      </c>
      <c r="E38" s="17">
        <v>315</v>
      </c>
      <c r="F38" s="11">
        <v>0.1761744966442953</v>
      </c>
    </row>
    <row r="39" spans="1:6" ht="12.6" customHeight="1" thickBot="1" x14ac:dyDescent="0.3">
      <c r="A39" s="2">
        <v>2016</v>
      </c>
      <c r="B39" s="2" t="s">
        <v>55</v>
      </c>
      <c r="C39" s="18" t="s">
        <v>60</v>
      </c>
      <c r="D39" s="17">
        <v>291</v>
      </c>
      <c r="E39" s="17">
        <v>19</v>
      </c>
      <c r="F39" s="11">
        <v>6.5292096219931275E-2</v>
      </c>
    </row>
    <row r="40" spans="1:6" ht="12.6" customHeight="1" thickBot="1" x14ac:dyDescent="0.3">
      <c r="A40" s="2">
        <v>2016</v>
      </c>
      <c r="B40" s="2" t="s">
        <v>55</v>
      </c>
      <c r="C40" s="18" t="s">
        <v>61</v>
      </c>
      <c r="D40" s="17">
        <v>1244</v>
      </c>
      <c r="E40" s="17">
        <v>252</v>
      </c>
      <c r="F40" s="11">
        <v>0.20257234726688103</v>
      </c>
    </row>
    <row r="41" spans="1:6" ht="12.6" customHeight="1" thickBot="1" x14ac:dyDescent="0.3">
      <c r="A41" s="2">
        <v>2016</v>
      </c>
      <c r="B41" s="2" t="s">
        <v>55</v>
      </c>
      <c r="C41" s="18" t="s">
        <v>62</v>
      </c>
      <c r="D41" s="17">
        <v>919</v>
      </c>
      <c r="E41" s="17">
        <v>44</v>
      </c>
      <c r="F41" s="11">
        <v>4.7878128400435253E-2</v>
      </c>
    </row>
    <row r="42" spans="1:6" ht="12.6" customHeight="1" thickBot="1" x14ac:dyDescent="0.3">
      <c r="A42" s="2">
        <v>2016</v>
      </c>
      <c r="B42" s="2" t="s">
        <v>55</v>
      </c>
      <c r="C42" s="18" t="s">
        <v>54</v>
      </c>
      <c r="D42" s="17">
        <v>5486</v>
      </c>
      <c r="E42" s="17">
        <v>806</v>
      </c>
      <c r="F42" s="11">
        <v>0.14691943127962084</v>
      </c>
    </row>
    <row r="43" spans="1:6" ht="12.6" customHeight="1" thickBot="1" x14ac:dyDescent="0.3">
      <c r="A43" s="2" t="s">
        <v>8</v>
      </c>
      <c r="B43" s="2"/>
      <c r="C43" s="18"/>
      <c r="D43" s="17"/>
      <c r="E43" s="17"/>
      <c r="F43" s="11"/>
    </row>
    <row r="44" spans="1:6" ht="12.6" customHeight="1" thickBot="1" x14ac:dyDescent="0.3">
      <c r="A44" s="2">
        <v>2016</v>
      </c>
      <c r="B44" s="2" t="s">
        <v>12</v>
      </c>
      <c r="C44" s="18" t="s">
        <v>63</v>
      </c>
      <c r="D44" s="17">
        <v>116</v>
      </c>
      <c r="E44" s="17">
        <v>20</v>
      </c>
      <c r="F44" s="11">
        <v>0.17241379310344829</v>
      </c>
    </row>
    <row r="45" spans="1:6" ht="12.6" customHeight="1" thickBot="1" x14ac:dyDescent="0.3">
      <c r="A45" s="2">
        <v>2016</v>
      </c>
      <c r="B45" s="2" t="s">
        <v>12</v>
      </c>
      <c r="C45" s="18" t="s">
        <v>64</v>
      </c>
      <c r="D45" s="17">
        <v>1694</v>
      </c>
      <c r="E45" s="17">
        <v>81</v>
      </c>
      <c r="F45" s="11">
        <v>4.7815820543093274E-2</v>
      </c>
    </row>
    <row r="46" spans="1:6" ht="12.6" customHeight="1" thickBot="1" x14ac:dyDescent="0.3">
      <c r="A46" s="2">
        <v>2016</v>
      </c>
      <c r="B46" s="2" t="s">
        <v>12</v>
      </c>
      <c r="C46" s="18" t="s">
        <v>65</v>
      </c>
      <c r="D46" s="17">
        <v>285</v>
      </c>
      <c r="E46" s="17">
        <v>13</v>
      </c>
      <c r="F46" s="11">
        <v>4.5614035087719301E-2</v>
      </c>
    </row>
    <row r="47" spans="1:6" ht="12.6" customHeight="1" thickBot="1" x14ac:dyDescent="0.3">
      <c r="A47" s="2">
        <v>2016</v>
      </c>
      <c r="B47" s="2" t="s">
        <v>12</v>
      </c>
      <c r="C47" s="18" t="s">
        <v>112</v>
      </c>
      <c r="D47" s="17">
        <v>108</v>
      </c>
      <c r="E47" s="17" t="s">
        <v>45</v>
      </c>
      <c r="F47" s="11"/>
    </row>
    <row r="48" spans="1:6" ht="12.6" customHeight="1" thickBot="1" x14ac:dyDescent="0.3">
      <c r="A48" s="2">
        <v>2016</v>
      </c>
      <c r="B48" s="2" t="s">
        <v>12</v>
      </c>
      <c r="C48" s="18" t="s">
        <v>66</v>
      </c>
      <c r="D48" s="17">
        <v>3435</v>
      </c>
      <c r="E48" s="17" t="s">
        <v>45</v>
      </c>
      <c r="F48" s="11"/>
    </row>
    <row r="49" spans="1:6" ht="12.6" customHeight="1" thickBot="1" x14ac:dyDescent="0.3">
      <c r="A49" s="2">
        <v>2016</v>
      </c>
      <c r="B49" s="2" t="s">
        <v>12</v>
      </c>
      <c r="C49" s="18" t="s">
        <v>54</v>
      </c>
      <c r="D49" s="17">
        <v>5638</v>
      </c>
      <c r="E49" s="17">
        <v>114</v>
      </c>
      <c r="F49" s="11">
        <v>2.0219936147570061E-2</v>
      </c>
    </row>
    <row r="50" spans="1:6" ht="12.6" customHeight="1" thickBot="1" x14ac:dyDescent="0.3">
      <c r="A50" s="2" t="s">
        <v>8</v>
      </c>
      <c r="B50" s="2"/>
      <c r="C50" s="18"/>
      <c r="D50" s="17"/>
      <c r="E50" s="17"/>
      <c r="F50" s="11"/>
    </row>
    <row r="51" spans="1:6" ht="12.6" customHeight="1" thickBot="1" x14ac:dyDescent="0.3">
      <c r="A51" s="2">
        <v>2016</v>
      </c>
      <c r="B51" s="2" t="s">
        <v>67</v>
      </c>
      <c r="C51" s="21" t="s">
        <v>113</v>
      </c>
      <c r="D51" s="20">
        <v>354</v>
      </c>
      <c r="E51" s="17" t="s">
        <v>45</v>
      </c>
      <c r="F51" s="11"/>
    </row>
    <row r="52" spans="1:6" ht="12.6" customHeight="1" thickBot="1" x14ac:dyDescent="0.3">
      <c r="A52" s="2">
        <v>2016</v>
      </c>
      <c r="B52" s="2" t="s">
        <v>67</v>
      </c>
      <c r="C52" s="21" t="s">
        <v>68</v>
      </c>
      <c r="D52" s="20">
        <v>56</v>
      </c>
      <c r="E52" s="17" t="s">
        <v>45</v>
      </c>
      <c r="F52" s="11"/>
    </row>
    <row r="53" spans="1:6" ht="12.6" customHeight="1" thickBot="1" x14ac:dyDescent="0.3">
      <c r="A53" s="2">
        <v>2016</v>
      </c>
      <c r="B53" s="2" t="s">
        <v>67</v>
      </c>
      <c r="C53" s="21" t="s">
        <v>69</v>
      </c>
      <c r="D53" s="20">
        <v>358</v>
      </c>
      <c r="E53" s="17" t="s">
        <v>45</v>
      </c>
      <c r="F53" s="11"/>
    </row>
    <row r="54" spans="1:6" ht="12.6" customHeight="1" thickBot="1" x14ac:dyDescent="0.3">
      <c r="A54" s="2">
        <v>2016</v>
      </c>
      <c r="B54" s="2" t="s">
        <v>67</v>
      </c>
      <c r="C54" s="21" t="s">
        <v>70</v>
      </c>
      <c r="D54" s="20">
        <v>61</v>
      </c>
      <c r="E54" s="20">
        <v>0</v>
      </c>
      <c r="F54" s="11">
        <v>0</v>
      </c>
    </row>
    <row r="55" spans="1:6" ht="12.6" customHeight="1" thickBot="1" x14ac:dyDescent="0.3">
      <c r="A55" s="2">
        <v>2016</v>
      </c>
      <c r="B55" s="2" t="s">
        <v>67</v>
      </c>
      <c r="C55" s="21" t="s">
        <v>71</v>
      </c>
      <c r="D55" s="20">
        <v>326</v>
      </c>
      <c r="E55" s="20">
        <v>0</v>
      </c>
      <c r="F55" s="11">
        <v>0</v>
      </c>
    </row>
    <row r="56" spans="1:6" ht="12.6" customHeight="1" thickBot="1" x14ac:dyDescent="0.3">
      <c r="A56" s="2">
        <v>2016</v>
      </c>
      <c r="B56" s="2" t="s">
        <v>67</v>
      </c>
      <c r="C56" s="21" t="s">
        <v>72</v>
      </c>
      <c r="D56" s="20">
        <v>327</v>
      </c>
      <c r="E56" s="20">
        <v>0</v>
      </c>
      <c r="F56" s="11">
        <v>0</v>
      </c>
    </row>
    <row r="57" spans="1:6" ht="12.6" customHeight="1" thickBot="1" x14ac:dyDescent="0.3">
      <c r="A57" s="2">
        <v>2016</v>
      </c>
      <c r="B57" s="2" t="s">
        <v>67</v>
      </c>
      <c r="C57" s="21" t="s">
        <v>73</v>
      </c>
      <c r="D57" s="20">
        <v>332</v>
      </c>
      <c r="E57" s="20">
        <v>0</v>
      </c>
      <c r="F57" s="11">
        <v>0</v>
      </c>
    </row>
    <row r="58" spans="1:6" ht="12.6" customHeight="1" thickBot="1" x14ac:dyDescent="0.3">
      <c r="A58" s="2">
        <v>2016</v>
      </c>
      <c r="B58" s="2" t="s">
        <v>67</v>
      </c>
      <c r="C58" s="21" t="s">
        <v>74</v>
      </c>
      <c r="D58" s="20">
        <v>167</v>
      </c>
      <c r="E58" s="20">
        <v>14</v>
      </c>
      <c r="F58" s="11">
        <v>8.3832335329341312E-2</v>
      </c>
    </row>
    <row r="59" spans="1:6" ht="12.6" customHeight="1" thickBot="1" x14ac:dyDescent="0.3">
      <c r="A59" s="2">
        <v>2016</v>
      </c>
      <c r="B59" s="2" t="s">
        <v>67</v>
      </c>
      <c r="C59" s="21" t="s">
        <v>75</v>
      </c>
      <c r="D59" s="20">
        <v>50</v>
      </c>
      <c r="E59" s="20">
        <v>0</v>
      </c>
      <c r="F59" s="11">
        <v>0</v>
      </c>
    </row>
    <row r="60" spans="1:6" ht="12.6" customHeight="1" thickBot="1" x14ac:dyDescent="0.3">
      <c r="A60" s="2">
        <v>2016</v>
      </c>
      <c r="B60" s="2" t="s">
        <v>67</v>
      </c>
      <c r="C60" s="21" t="s">
        <v>76</v>
      </c>
      <c r="D60" s="20">
        <v>127</v>
      </c>
      <c r="E60" s="20">
        <v>0</v>
      </c>
      <c r="F60" s="11">
        <v>0</v>
      </c>
    </row>
    <row r="61" spans="1:6" ht="12.6" customHeight="1" thickBot="1" x14ac:dyDescent="0.3">
      <c r="A61" s="2">
        <v>2016</v>
      </c>
      <c r="B61" s="2" t="s">
        <v>67</v>
      </c>
      <c r="C61" s="21" t="s">
        <v>77</v>
      </c>
      <c r="D61" s="20">
        <v>358</v>
      </c>
      <c r="E61" s="20">
        <v>0</v>
      </c>
      <c r="F61" s="11">
        <v>0</v>
      </c>
    </row>
    <row r="62" spans="1:6" ht="12.6" customHeight="1" thickBot="1" x14ac:dyDescent="0.3">
      <c r="A62" s="2">
        <v>2016</v>
      </c>
      <c r="B62" s="2" t="s">
        <v>67</v>
      </c>
      <c r="C62" s="21" t="s">
        <v>78</v>
      </c>
      <c r="D62" s="20">
        <v>405</v>
      </c>
      <c r="E62" s="17" t="s">
        <v>45</v>
      </c>
      <c r="F62" s="11"/>
    </row>
    <row r="63" spans="1:6" ht="12.6" customHeight="1" thickBot="1" x14ac:dyDescent="0.3">
      <c r="A63" s="2">
        <v>2016</v>
      </c>
      <c r="B63" s="2" t="s">
        <v>67</v>
      </c>
      <c r="C63" s="21" t="s">
        <v>114</v>
      </c>
      <c r="D63" s="17" t="s">
        <v>45</v>
      </c>
      <c r="E63" s="20"/>
      <c r="F63" s="11"/>
    </row>
    <row r="64" spans="1:6" ht="12.6" customHeight="1" thickBot="1" x14ac:dyDescent="0.3">
      <c r="A64" s="2">
        <v>2016</v>
      </c>
      <c r="B64" s="2" t="s">
        <v>67</v>
      </c>
      <c r="C64" s="21" t="s">
        <v>79</v>
      </c>
      <c r="D64" s="20">
        <v>21</v>
      </c>
      <c r="E64" s="17" t="s">
        <v>45</v>
      </c>
      <c r="F64" s="11"/>
    </row>
    <row r="65" spans="1:6" ht="12.6" customHeight="1" thickBot="1" x14ac:dyDescent="0.3">
      <c r="A65" s="2">
        <v>2016</v>
      </c>
      <c r="B65" s="2" t="s">
        <v>67</v>
      </c>
      <c r="C65" s="21" t="s">
        <v>80</v>
      </c>
      <c r="D65" s="20">
        <v>54</v>
      </c>
      <c r="E65" s="20">
        <v>0</v>
      </c>
      <c r="F65" s="11">
        <v>0</v>
      </c>
    </row>
    <row r="66" spans="1:6" ht="12.6" customHeight="1" thickBot="1" x14ac:dyDescent="0.3">
      <c r="A66" s="2">
        <v>2016</v>
      </c>
      <c r="B66" s="2" t="s">
        <v>67</v>
      </c>
      <c r="C66" s="21" t="s">
        <v>115</v>
      </c>
      <c r="D66" s="17" t="s">
        <v>45</v>
      </c>
      <c r="E66" s="20"/>
      <c r="F66" s="11"/>
    </row>
    <row r="67" spans="1:6" ht="12.6" customHeight="1" thickBot="1" x14ac:dyDescent="0.3">
      <c r="A67" s="2">
        <v>2016</v>
      </c>
      <c r="B67" s="2" t="s">
        <v>67</v>
      </c>
      <c r="C67" s="21" t="s">
        <v>81</v>
      </c>
      <c r="D67" s="20">
        <v>60</v>
      </c>
      <c r="E67" s="20">
        <v>0</v>
      </c>
      <c r="F67" s="11">
        <v>0</v>
      </c>
    </row>
    <row r="68" spans="1:6" ht="12.6" customHeight="1" thickBot="1" x14ac:dyDescent="0.3">
      <c r="A68" s="2">
        <v>2016</v>
      </c>
      <c r="B68" s="2" t="s">
        <v>67</v>
      </c>
      <c r="C68" s="21" t="s">
        <v>82</v>
      </c>
      <c r="D68" s="20">
        <v>76</v>
      </c>
      <c r="E68" s="20">
        <v>0</v>
      </c>
      <c r="F68" s="11">
        <v>0</v>
      </c>
    </row>
    <row r="69" spans="1:6" ht="12.6" customHeight="1" thickBot="1" x14ac:dyDescent="0.3">
      <c r="A69" s="2">
        <v>2016</v>
      </c>
      <c r="B69" s="2" t="s">
        <v>67</v>
      </c>
      <c r="C69" s="21" t="s">
        <v>116</v>
      </c>
      <c r="D69" s="17" t="s">
        <v>45</v>
      </c>
      <c r="E69" s="20"/>
      <c r="F69" s="11"/>
    </row>
    <row r="70" spans="1:6" ht="12.6" customHeight="1" thickBot="1" x14ac:dyDescent="0.3">
      <c r="A70" s="2">
        <v>2016</v>
      </c>
      <c r="B70" s="2" t="s">
        <v>67</v>
      </c>
      <c r="C70" s="21" t="s">
        <v>83</v>
      </c>
      <c r="D70" s="17" t="s">
        <v>45</v>
      </c>
      <c r="E70" s="20"/>
      <c r="F70" s="11"/>
    </row>
    <row r="71" spans="1:6" ht="12.6" customHeight="1" thickBot="1" x14ac:dyDescent="0.3">
      <c r="A71" s="2">
        <v>2016</v>
      </c>
      <c r="B71" s="2" t="s">
        <v>67</v>
      </c>
      <c r="C71" s="21" t="s">
        <v>117</v>
      </c>
      <c r="D71" s="17" t="s">
        <v>45</v>
      </c>
      <c r="E71" s="20"/>
      <c r="F71" s="11"/>
    </row>
    <row r="72" spans="1:6" ht="12.6" customHeight="1" thickBot="1" x14ac:dyDescent="0.3">
      <c r="A72" s="2">
        <v>2016</v>
      </c>
      <c r="B72" s="2" t="s">
        <v>67</v>
      </c>
      <c r="C72" s="21" t="s">
        <v>84</v>
      </c>
      <c r="D72" s="20">
        <v>249</v>
      </c>
      <c r="E72" s="20">
        <v>0</v>
      </c>
      <c r="F72" s="11">
        <v>0</v>
      </c>
    </row>
    <row r="73" spans="1:6" ht="12.6" customHeight="1" thickBot="1" x14ac:dyDescent="0.3">
      <c r="A73" s="2">
        <v>2016</v>
      </c>
      <c r="B73" s="2" t="s">
        <v>67</v>
      </c>
      <c r="C73" s="21" t="s">
        <v>85</v>
      </c>
      <c r="D73" s="20">
        <v>105</v>
      </c>
      <c r="E73" s="20">
        <v>0</v>
      </c>
      <c r="F73" s="11">
        <v>0</v>
      </c>
    </row>
    <row r="74" spans="1:6" ht="12.6" customHeight="1" thickBot="1" x14ac:dyDescent="0.3">
      <c r="A74" s="2">
        <v>2016</v>
      </c>
      <c r="B74" s="2" t="s">
        <v>67</v>
      </c>
      <c r="C74" s="21" t="s">
        <v>86</v>
      </c>
      <c r="D74" s="20">
        <v>307</v>
      </c>
      <c r="E74" s="20">
        <v>0</v>
      </c>
      <c r="F74" s="11">
        <v>0</v>
      </c>
    </row>
    <row r="75" spans="1:6" ht="12.6" customHeight="1" thickBot="1" x14ac:dyDescent="0.3">
      <c r="A75" s="2">
        <v>2016</v>
      </c>
      <c r="B75" s="2" t="s">
        <v>67</v>
      </c>
      <c r="C75" s="21" t="s">
        <v>87</v>
      </c>
      <c r="D75" s="20">
        <v>267</v>
      </c>
      <c r="E75" s="20">
        <v>0</v>
      </c>
      <c r="F75" s="11">
        <v>0</v>
      </c>
    </row>
    <row r="76" spans="1:6" ht="12.6" customHeight="1" thickBot="1" x14ac:dyDescent="0.3">
      <c r="A76" s="2">
        <v>2016</v>
      </c>
      <c r="B76" s="2" t="s">
        <v>67</v>
      </c>
      <c r="C76" s="21" t="s">
        <v>88</v>
      </c>
      <c r="D76" s="17" t="s">
        <v>45</v>
      </c>
      <c r="E76" s="20"/>
      <c r="F76" s="11"/>
    </row>
    <row r="77" spans="1:6" ht="12.6" customHeight="1" thickBot="1" x14ac:dyDescent="0.3">
      <c r="A77" s="2">
        <v>2016</v>
      </c>
      <c r="B77" s="2" t="s">
        <v>67</v>
      </c>
      <c r="C77" s="21" t="s">
        <v>118</v>
      </c>
      <c r="D77" s="17" t="s">
        <v>45</v>
      </c>
      <c r="E77" s="20"/>
      <c r="F77" s="11"/>
    </row>
    <row r="78" spans="1:6" ht="12.6" customHeight="1" thickBot="1" x14ac:dyDescent="0.3">
      <c r="A78" s="2">
        <v>2016</v>
      </c>
      <c r="B78" s="2" t="s">
        <v>67</v>
      </c>
      <c r="C78" s="21" t="s">
        <v>89</v>
      </c>
      <c r="D78" s="20">
        <v>191</v>
      </c>
      <c r="E78" s="20">
        <v>31</v>
      </c>
      <c r="F78" s="11">
        <v>0.16230366492146597</v>
      </c>
    </row>
    <row r="79" spans="1:6" ht="12.6" customHeight="1" thickBot="1" x14ac:dyDescent="0.3">
      <c r="A79" s="2">
        <v>2016</v>
      </c>
      <c r="B79" s="2" t="s">
        <v>67</v>
      </c>
      <c r="C79" s="21" t="s">
        <v>90</v>
      </c>
      <c r="D79" s="20">
        <v>825</v>
      </c>
      <c r="E79" s="20">
        <v>0</v>
      </c>
      <c r="F79" s="11">
        <v>0</v>
      </c>
    </row>
    <row r="80" spans="1:6" ht="12.6" customHeight="1" thickBot="1" x14ac:dyDescent="0.3">
      <c r="A80" s="2">
        <v>2016</v>
      </c>
      <c r="B80" s="2" t="s">
        <v>67</v>
      </c>
      <c r="C80" s="21" t="s">
        <v>119</v>
      </c>
      <c r="D80" s="17" t="s">
        <v>45</v>
      </c>
      <c r="E80" s="20"/>
      <c r="F80" s="11"/>
    </row>
    <row r="81" spans="1:6" ht="12.6" customHeight="1" thickBot="1" x14ac:dyDescent="0.3">
      <c r="A81" s="2">
        <v>2016</v>
      </c>
      <c r="B81" s="2" t="s">
        <v>67</v>
      </c>
      <c r="C81" s="18" t="s">
        <v>54</v>
      </c>
      <c r="D81" s="17">
        <v>5114</v>
      </c>
      <c r="E81" s="17">
        <v>83</v>
      </c>
      <c r="F81" s="11">
        <v>1.6229956980836919E-2</v>
      </c>
    </row>
    <row r="82" spans="1:6" ht="12.6" customHeight="1" thickBot="1" x14ac:dyDescent="0.3">
      <c r="A82" s="2" t="s">
        <v>8</v>
      </c>
      <c r="B82" s="2"/>
      <c r="C82" s="18"/>
      <c r="D82" s="17"/>
      <c r="E82" s="17"/>
      <c r="F82" s="11"/>
    </row>
    <row r="83" spans="1:6" ht="12.6" customHeight="1" thickBot="1" x14ac:dyDescent="0.3">
      <c r="A83" s="2">
        <v>2016</v>
      </c>
      <c r="B83" s="2" t="s">
        <v>91</v>
      </c>
      <c r="C83" s="18" t="s">
        <v>120</v>
      </c>
      <c r="D83" s="17" t="s">
        <v>45</v>
      </c>
      <c r="E83" s="20"/>
      <c r="F83" s="11"/>
    </row>
    <row r="84" spans="1:6" ht="12.6" customHeight="1" thickBot="1" x14ac:dyDescent="0.3">
      <c r="A84" s="2">
        <v>2016</v>
      </c>
      <c r="B84" s="2" t="s">
        <v>91</v>
      </c>
      <c r="C84" s="18" t="s">
        <v>121</v>
      </c>
      <c r="D84" s="17" t="s">
        <v>45</v>
      </c>
      <c r="E84" s="20"/>
      <c r="F84" s="11"/>
    </row>
    <row r="85" spans="1:6" ht="12.6" customHeight="1" thickBot="1" x14ac:dyDescent="0.3">
      <c r="A85" s="2">
        <v>2016</v>
      </c>
      <c r="B85" s="2" t="s">
        <v>91</v>
      </c>
      <c r="C85" s="18" t="s">
        <v>92</v>
      </c>
      <c r="D85" s="17">
        <v>66</v>
      </c>
      <c r="E85" s="20">
        <v>0</v>
      </c>
      <c r="F85" s="11">
        <v>0</v>
      </c>
    </row>
    <row r="86" spans="1:6" ht="12.6" customHeight="1" thickBot="1" x14ac:dyDescent="0.3">
      <c r="A86" s="2">
        <v>2016</v>
      </c>
      <c r="B86" s="2" t="s">
        <v>91</v>
      </c>
      <c r="C86" s="18" t="s">
        <v>122</v>
      </c>
      <c r="D86" s="17" t="s">
        <v>45</v>
      </c>
      <c r="E86" s="20"/>
      <c r="F86" s="11"/>
    </row>
    <row r="87" spans="1:6" ht="12.6" customHeight="1" thickBot="1" x14ac:dyDescent="0.3">
      <c r="A87" s="2">
        <v>2016</v>
      </c>
      <c r="B87" s="2" t="s">
        <v>91</v>
      </c>
      <c r="C87" s="18" t="s">
        <v>93</v>
      </c>
      <c r="D87" s="17">
        <v>29</v>
      </c>
      <c r="E87" s="20">
        <v>0</v>
      </c>
      <c r="F87" s="11">
        <v>0</v>
      </c>
    </row>
    <row r="88" spans="1:6" ht="12.6" customHeight="1" thickBot="1" x14ac:dyDescent="0.3">
      <c r="A88" s="2">
        <v>2016</v>
      </c>
      <c r="B88" s="2" t="s">
        <v>91</v>
      </c>
      <c r="C88" s="18" t="s">
        <v>128</v>
      </c>
      <c r="D88" s="17" t="s">
        <v>45</v>
      </c>
      <c r="E88" s="17" t="s">
        <v>45</v>
      </c>
      <c r="F88" s="11"/>
    </row>
    <row r="89" spans="1:6" ht="12.6" customHeight="1" thickBot="1" x14ac:dyDescent="0.3">
      <c r="A89" s="2">
        <v>2016</v>
      </c>
      <c r="B89" s="2" t="s">
        <v>91</v>
      </c>
      <c r="C89" s="18" t="s">
        <v>123</v>
      </c>
      <c r="D89" s="17" t="s">
        <v>45</v>
      </c>
      <c r="E89" s="20"/>
      <c r="F89" s="11"/>
    </row>
    <row r="90" spans="1:6" ht="12.6" customHeight="1" thickBot="1" x14ac:dyDescent="0.3">
      <c r="A90" s="2">
        <v>2016</v>
      </c>
      <c r="B90" s="2" t="s">
        <v>91</v>
      </c>
      <c r="C90" s="18" t="s">
        <v>94</v>
      </c>
      <c r="D90" s="17">
        <v>26</v>
      </c>
      <c r="E90" s="20">
        <v>18</v>
      </c>
      <c r="F90" s="11">
        <v>0.69230769230769229</v>
      </c>
    </row>
    <row r="91" spans="1:6" ht="12.6" customHeight="1" thickBot="1" x14ac:dyDescent="0.3">
      <c r="A91" s="2">
        <v>2016</v>
      </c>
      <c r="B91" s="2" t="s">
        <v>91</v>
      </c>
      <c r="C91" s="18" t="s">
        <v>129</v>
      </c>
      <c r="D91" s="17" t="s">
        <v>45</v>
      </c>
      <c r="E91" s="20"/>
      <c r="F91" s="11"/>
    </row>
    <row r="92" spans="1:6" ht="12.6" customHeight="1" thickBot="1" x14ac:dyDescent="0.3">
      <c r="A92" s="2">
        <v>2016</v>
      </c>
      <c r="B92" s="2" t="s">
        <v>91</v>
      </c>
      <c r="C92" s="18" t="s">
        <v>95</v>
      </c>
      <c r="D92" s="17">
        <v>30</v>
      </c>
      <c r="E92" s="20">
        <v>0</v>
      </c>
      <c r="F92" s="11">
        <v>0</v>
      </c>
    </row>
    <row r="93" spans="1:6" ht="12.6" customHeight="1" thickBot="1" x14ac:dyDescent="0.3">
      <c r="A93" s="2">
        <v>2016</v>
      </c>
      <c r="B93" s="2" t="s">
        <v>91</v>
      </c>
      <c r="C93" s="18" t="s">
        <v>96</v>
      </c>
      <c r="D93" s="17">
        <v>79</v>
      </c>
      <c r="E93" s="20">
        <v>0</v>
      </c>
      <c r="F93" s="11">
        <v>0</v>
      </c>
    </row>
    <row r="94" spans="1:6" ht="12.6" customHeight="1" thickBot="1" x14ac:dyDescent="0.3">
      <c r="A94" s="2">
        <v>2016</v>
      </c>
      <c r="B94" s="2" t="s">
        <v>91</v>
      </c>
      <c r="C94" s="18" t="s">
        <v>97</v>
      </c>
      <c r="D94" s="17">
        <v>15</v>
      </c>
      <c r="E94" s="20">
        <v>0</v>
      </c>
      <c r="F94" s="11">
        <v>0</v>
      </c>
    </row>
    <row r="95" spans="1:6" ht="12.6" customHeight="1" thickBot="1" x14ac:dyDescent="0.3">
      <c r="A95" s="2">
        <v>2016</v>
      </c>
      <c r="B95" s="2" t="s">
        <v>91</v>
      </c>
      <c r="C95" s="18" t="s">
        <v>98</v>
      </c>
      <c r="D95" s="17">
        <v>14</v>
      </c>
      <c r="E95" s="20">
        <v>0</v>
      </c>
      <c r="F95" s="11">
        <v>0</v>
      </c>
    </row>
    <row r="96" spans="1:6" ht="12.6" customHeight="1" thickBot="1" x14ac:dyDescent="0.3">
      <c r="A96" s="2">
        <v>2016</v>
      </c>
      <c r="B96" s="2" t="s">
        <v>91</v>
      </c>
      <c r="C96" s="18" t="s">
        <v>99</v>
      </c>
      <c r="D96" s="17">
        <v>12</v>
      </c>
      <c r="E96" s="17" t="s">
        <v>45</v>
      </c>
      <c r="F96" s="11"/>
    </row>
    <row r="97" spans="1:6" ht="12.6" customHeight="1" thickBot="1" x14ac:dyDescent="0.3">
      <c r="A97" s="2">
        <v>2016</v>
      </c>
      <c r="B97" s="2" t="s">
        <v>91</v>
      </c>
      <c r="C97" s="18" t="s">
        <v>124</v>
      </c>
      <c r="D97" s="17">
        <v>28</v>
      </c>
      <c r="E97" s="20">
        <v>0</v>
      </c>
      <c r="F97" s="11">
        <v>0</v>
      </c>
    </row>
    <row r="98" spans="1:6" ht="12.6" customHeight="1" thickBot="1" x14ac:dyDescent="0.3">
      <c r="A98" s="2">
        <v>2016</v>
      </c>
      <c r="B98" s="2" t="s">
        <v>91</v>
      </c>
      <c r="C98" s="18" t="s">
        <v>100</v>
      </c>
      <c r="D98" s="17">
        <v>45</v>
      </c>
      <c r="E98" s="20">
        <v>0</v>
      </c>
      <c r="F98" s="11">
        <v>0</v>
      </c>
    </row>
    <row r="99" spans="1:6" ht="12.6" customHeight="1" thickBot="1" x14ac:dyDescent="0.3">
      <c r="A99" s="2">
        <v>2016</v>
      </c>
      <c r="B99" s="2" t="s">
        <v>91</v>
      </c>
      <c r="C99" s="18" t="s">
        <v>125</v>
      </c>
      <c r="D99" s="17" t="s">
        <v>45</v>
      </c>
      <c r="E99" s="20"/>
      <c r="F99" s="11"/>
    </row>
    <row r="100" spans="1:6" ht="12.6" customHeight="1" thickBot="1" x14ac:dyDescent="0.3">
      <c r="A100" s="2">
        <v>2016</v>
      </c>
      <c r="B100" s="2" t="s">
        <v>91</v>
      </c>
      <c r="C100" s="18" t="s">
        <v>101</v>
      </c>
      <c r="D100" s="17" t="s">
        <v>45</v>
      </c>
      <c r="E100" s="20"/>
      <c r="F100" s="11"/>
    </row>
    <row r="101" spans="1:6" ht="12.6" customHeight="1" thickBot="1" x14ac:dyDescent="0.3">
      <c r="A101" s="2">
        <v>2016</v>
      </c>
      <c r="B101" s="2" t="s">
        <v>91</v>
      </c>
      <c r="C101" s="18" t="s">
        <v>102</v>
      </c>
      <c r="D101" s="17">
        <v>12</v>
      </c>
      <c r="E101" s="20">
        <v>0</v>
      </c>
      <c r="F101" s="11">
        <v>0</v>
      </c>
    </row>
    <row r="102" spans="1:6" ht="12.6" customHeight="1" thickBot="1" x14ac:dyDescent="0.3">
      <c r="A102" s="2">
        <v>2016</v>
      </c>
      <c r="B102" s="2" t="s">
        <v>91</v>
      </c>
      <c r="C102" s="18" t="s">
        <v>126</v>
      </c>
      <c r="D102" s="17">
        <v>18</v>
      </c>
      <c r="E102" s="20">
        <v>0</v>
      </c>
      <c r="F102" s="11">
        <v>0</v>
      </c>
    </row>
    <row r="103" spans="1:6" ht="12.6" customHeight="1" thickBot="1" x14ac:dyDescent="0.3">
      <c r="A103" s="2">
        <v>2016</v>
      </c>
      <c r="B103" s="2" t="s">
        <v>91</v>
      </c>
      <c r="C103" s="18" t="s">
        <v>103</v>
      </c>
      <c r="D103" s="17" t="s">
        <v>45</v>
      </c>
      <c r="E103" s="20"/>
      <c r="F103" s="11"/>
    </row>
    <row r="104" spans="1:6" ht="12.6" customHeight="1" thickBot="1" x14ac:dyDescent="0.3">
      <c r="A104" s="2">
        <v>2016</v>
      </c>
      <c r="B104" s="2" t="s">
        <v>91</v>
      </c>
      <c r="C104" s="18" t="s">
        <v>104</v>
      </c>
      <c r="D104" s="17">
        <v>74</v>
      </c>
      <c r="E104" s="17" t="s">
        <v>45</v>
      </c>
      <c r="F104" s="11"/>
    </row>
    <row r="105" spans="1:6" ht="12.6" customHeight="1" thickBot="1" x14ac:dyDescent="0.3">
      <c r="A105" s="2">
        <v>2016</v>
      </c>
      <c r="B105" s="2" t="s">
        <v>91</v>
      </c>
      <c r="C105" s="18" t="s">
        <v>127</v>
      </c>
      <c r="D105" s="17" t="s">
        <v>45</v>
      </c>
      <c r="E105" s="20"/>
      <c r="F105" s="11"/>
    </row>
    <row r="106" spans="1:6" ht="12.6" customHeight="1" thickBot="1" x14ac:dyDescent="0.3">
      <c r="A106" s="2">
        <v>2016</v>
      </c>
      <c r="B106" s="2" t="s">
        <v>91</v>
      </c>
      <c r="C106" s="18" t="s">
        <v>130</v>
      </c>
      <c r="D106" s="17" t="s">
        <v>45</v>
      </c>
      <c r="E106" s="20"/>
      <c r="F106" s="11"/>
    </row>
    <row r="107" spans="1:6" ht="12.6" customHeight="1" thickBot="1" x14ac:dyDescent="0.3">
      <c r="A107" s="2">
        <v>2016</v>
      </c>
      <c r="B107" s="2" t="s">
        <v>91</v>
      </c>
      <c r="C107" s="18" t="s">
        <v>54</v>
      </c>
      <c r="D107" s="20">
        <v>487</v>
      </c>
      <c r="E107" s="20">
        <v>24</v>
      </c>
      <c r="F107" s="11">
        <v>4.9281314168377825E-2</v>
      </c>
    </row>
    <row r="108" spans="1:6" ht="12.6" customHeight="1" x14ac:dyDescent="0.25">
      <c r="A108" s="19" t="s">
        <v>105</v>
      </c>
      <c r="B108" s="19"/>
    </row>
    <row r="109" spans="1:6" ht="12.6" customHeight="1" x14ac:dyDescent="0.25"/>
    <row r="110" spans="1:6" ht="12.6" customHeight="1" x14ac:dyDescent="0.25"/>
    <row r="111" spans="1:6" ht="12.6" customHeight="1" x14ac:dyDescent="0.25"/>
    <row r="112" spans="1:6" ht="12.6" customHeight="1" x14ac:dyDescent="0.25"/>
    <row r="113" ht="12.6" customHeight="1" x14ac:dyDescent="0.25"/>
    <row r="114" ht="12.6" customHeight="1" x14ac:dyDescent="0.25"/>
    <row r="115" ht="12.6" customHeight="1" x14ac:dyDescent="0.25"/>
    <row r="116" ht="12.6" customHeight="1" x14ac:dyDescent="0.25"/>
    <row r="117" ht="12.6" customHeight="1" x14ac:dyDescent="0.25"/>
    <row r="118" ht="12.6" customHeight="1" x14ac:dyDescent="0.25"/>
    <row r="119" ht="12.6" customHeight="1" x14ac:dyDescent="0.25"/>
    <row r="120" ht="12.6" customHeight="1" x14ac:dyDescent="0.25"/>
    <row r="121" ht="12.6" customHeight="1" x14ac:dyDescent="0.25"/>
    <row r="122" ht="12.6" customHeight="1" x14ac:dyDescent="0.25"/>
    <row r="123" ht="12.6" customHeight="1" x14ac:dyDescent="0.25"/>
    <row r="124" ht="12.6" customHeight="1" x14ac:dyDescent="0.25"/>
    <row r="125" ht="12.6" customHeight="1" x14ac:dyDescent="0.25"/>
    <row r="126" ht="12.6" customHeight="1" x14ac:dyDescent="0.25"/>
    <row r="127" ht="12.6" customHeight="1" x14ac:dyDescent="0.25"/>
    <row r="128" ht="12.6" customHeight="1" x14ac:dyDescent="0.25"/>
    <row r="129" ht="12.6" customHeight="1" x14ac:dyDescent="0.25"/>
    <row r="130" ht="12.6" customHeight="1" x14ac:dyDescent="0.25"/>
    <row r="131" ht="12.6" customHeight="1" x14ac:dyDescent="0.25"/>
    <row r="132" ht="12.6" customHeight="1" x14ac:dyDescent="0.25"/>
    <row r="133" ht="12.6" customHeight="1" x14ac:dyDescent="0.25"/>
    <row r="134" ht="12.6" customHeight="1" x14ac:dyDescent="0.25"/>
    <row r="135" ht="12.6" customHeight="1" x14ac:dyDescent="0.25"/>
    <row r="136" ht="12.6" customHeight="1" x14ac:dyDescent="0.25"/>
    <row r="137" ht="12.6" customHeight="1" x14ac:dyDescent="0.25"/>
    <row r="138" ht="12.6" customHeight="1" x14ac:dyDescent="0.25"/>
    <row r="139" ht="12.6" customHeight="1" x14ac:dyDescent="0.25"/>
    <row r="140" ht="12.6" customHeight="1" x14ac:dyDescent="0.25"/>
    <row r="141" ht="12.6" customHeight="1" x14ac:dyDescent="0.25"/>
    <row r="142" ht="12.6" customHeight="1" x14ac:dyDescent="0.25"/>
    <row r="143" ht="12.6" customHeight="1" x14ac:dyDescent="0.25"/>
    <row r="144" ht="12.6" customHeight="1" x14ac:dyDescent="0.25"/>
    <row r="145" ht="12.6" customHeight="1" x14ac:dyDescent="0.25"/>
    <row r="146" ht="12.6" customHeight="1" x14ac:dyDescent="0.25"/>
    <row r="147" ht="12.6" customHeight="1" x14ac:dyDescent="0.25"/>
    <row r="148" ht="12.6" customHeight="1" x14ac:dyDescent="0.25"/>
    <row r="149" ht="12.6" customHeight="1" x14ac:dyDescent="0.25"/>
    <row r="150" ht="12.6" customHeight="1" x14ac:dyDescent="0.25"/>
    <row r="151" ht="12.6" customHeight="1" x14ac:dyDescent="0.25"/>
    <row r="152" ht="12.6" customHeight="1" x14ac:dyDescent="0.25"/>
    <row r="153" ht="12.6" customHeight="1" x14ac:dyDescent="0.25"/>
    <row r="154" ht="12.6" customHeight="1" x14ac:dyDescent="0.25"/>
    <row r="155" ht="12.6" customHeight="1" x14ac:dyDescent="0.25"/>
    <row r="156" ht="12.6" customHeight="1" x14ac:dyDescent="0.25"/>
    <row r="157" ht="12.6" customHeight="1" x14ac:dyDescent="0.25"/>
    <row r="158" ht="12.6" customHeight="1" x14ac:dyDescent="0.25"/>
    <row r="159" ht="12.6" customHeight="1" x14ac:dyDescent="0.25"/>
    <row r="160" ht="12.6" customHeight="1" x14ac:dyDescent="0.25"/>
    <row r="161" ht="12.6" customHeight="1" x14ac:dyDescent="0.25"/>
    <row r="162" ht="12.6" customHeight="1" x14ac:dyDescent="0.25"/>
    <row r="163" ht="12.6" customHeight="1" x14ac:dyDescent="0.25"/>
    <row r="164" ht="12.6" customHeight="1" x14ac:dyDescent="0.25"/>
    <row r="165" ht="12.6" customHeight="1" x14ac:dyDescent="0.25"/>
    <row r="166" ht="12.6" customHeight="1" x14ac:dyDescent="0.25"/>
    <row r="167" ht="12.6" customHeight="1" x14ac:dyDescent="0.25"/>
    <row r="168" ht="12.6" customHeight="1" x14ac:dyDescent="0.25"/>
    <row r="169" ht="12.6" customHeight="1" x14ac:dyDescent="0.25"/>
    <row r="170" ht="12.6" customHeight="1" x14ac:dyDescent="0.25"/>
    <row r="171" ht="12.6" customHeight="1" x14ac:dyDescent="0.25"/>
    <row r="172" ht="12.6" customHeight="1" x14ac:dyDescent="0.25"/>
    <row r="173" ht="12.6" customHeight="1" x14ac:dyDescent="0.25"/>
    <row r="174" ht="12.6" customHeight="1" x14ac:dyDescent="0.25"/>
    <row r="175" ht="12.6" customHeight="1" x14ac:dyDescent="0.25"/>
    <row r="176" ht="12.6" customHeight="1" x14ac:dyDescent="0.25"/>
    <row r="177" ht="12.6" customHeight="1" x14ac:dyDescent="0.25"/>
    <row r="178" ht="12.6" customHeight="1" x14ac:dyDescent="0.25"/>
    <row r="179" ht="12.6" customHeight="1" x14ac:dyDescent="0.25"/>
    <row r="180" ht="12.6" customHeight="1" x14ac:dyDescent="0.25"/>
    <row r="181" ht="12.6" customHeight="1" x14ac:dyDescent="0.25"/>
    <row r="182" ht="12.6" customHeight="1" x14ac:dyDescent="0.25"/>
    <row r="183" ht="12.6" customHeight="1" x14ac:dyDescent="0.25"/>
    <row r="184" ht="12.6" customHeight="1" x14ac:dyDescent="0.25"/>
    <row r="185" ht="12.6" customHeight="1" x14ac:dyDescent="0.25"/>
    <row r="186" ht="12.6" customHeight="1" x14ac:dyDescent="0.25"/>
    <row r="187" ht="12.6" customHeight="1" x14ac:dyDescent="0.25"/>
    <row r="188" ht="12.6" customHeight="1" x14ac:dyDescent="0.25"/>
    <row r="189" ht="12.6" customHeight="1" x14ac:dyDescent="0.25"/>
    <row r="190" ht="12.6" customHeight="1" x14ac:dyDescent="0.25"/>
    <row r="191" ht="12.6" customHeight="1" x14ac:dyDescent="0.25"/>
    <row r="192" ht="12.6" customHeight="1" x14ac:dyDescent="0.25"/>
    <row r="193" ht="12.6" customHeight="1" x14ac:dyDescent="0.25"/>
    <row r="194" ht="12.6" customHeight="1" x14ac:dyDescent="0.25"/>
    <row r="195" ht="12.6" customHeight="1" x14ac:dyDescent="0.25"/>
    <row r="196" ht="12.6" customHeight="1" x14ac:dyDescent="0.25"/>
    <row r="197" ht="12.6" customHeight="1" x14ac:dyDescent="0.25"/>
    <row r="198" ht="12.6" customHeight="1" x14ac:dyDescent="0.25"/>
    <row r="199" ht="12.6" customHeight="1" x14ac:dyDescent="0.25"/>
    <row r="200" ht="12.6" customHeight="1" x14ac:dyDescent="0.25"/>
    <row r="201" ht="12.6" customHeight="1" x14ac:dyDescent="0.25"/>
    <row r="202" ht="12.6" customHeight="1" x14ac:dyDescent="0.25"/>
    <row r="203" ht="12.6" customHeight="1" x14ac:dyDescent="0.25"/>
    <row r="204" ht="12.6" customHeight="1" x14ac:dyDescent="0.25"/>
    <row r="205" ht="12.6" customHeight="1" x14ac:dyDescent="0.25"/>
    <row r="206" ht="12.6" customHeight="1" x14ac:dyDescent="0.25"/>
    <row r="207" ht="12.6" customHeight="1" x14ac:dyDescent="0.25"/>
    <row r="208" ht="12.6" customHeight="1" x14ac:dyDescent="0.25"/>
    <row r="209" ht="12.6" customHeight="1" x14ac:dyDescent="0.25"/>
    <row r="210" ht="12.6" customHeight="1" x14ac:dyDescent="0.25"/>
    <row r="211" ht="12.6" customHeight="1" x14ac:dyDescent="0.25"/>
    <row r="212" ht="12.6" customHeight="1" x14ac:dyDescent="0.25"/>
    <row r="213" ht="12.6" customHeight="1" x14ac:dyDescent="0.25"/>
    <row r="214" ht="12.6" customHeight="1" x14ac:dyDescent="0.25"/>
    <row r="215" ht="12.6" customHeight="1" x14ac:dyDescent="0.25"/>
    <row r="216" ht="12.6" customHeight="1" x14ac:dyDescent="0.25"/>
    <row r="217" ht="12.6" customHeight="1" x14ac:dyDescent="0.25"/>
    <row r="218" ht="12.6" customHeight="1" x14ac:dyDescent="0.25"/>
    <row r="219" ht="12.6" customHeight="1" x14ac:dyDescent="0.25"/>
    <row r="220" ht="12.6" customHeight="1" x14ac:dyDescent="0.25"/>
    <row r="221" ht="12.6" customHeight="1" x14ac:dyDescent="0.25"/>
    <row r="222" ht="12.6" customHeight="1" x14ac:dyDescent="0.25"/>
    <row r="223" ht="12.6" customHeight="1" x14ac:dyDescent="0.25"/>
    <row r="224" ht="12.6" customHeight="1" x14ac:dyDescent="0.25"/>
    <row r="225" ht="12.6" customHeight="1" x14ac:dyDescent="0.25"/>
    <row r="226" ht="12.6" customHeight="1" x14ac:dyDescent="0.25"/>
    <row r="227" ht="12.6" customHeight="1" x14ac:dyDescent="0.25"/>
    <row r="228" ht="12.6" customHeight="1" x14ac:dyDescent="0.25"/>
    <row r="229" ht="12.6" customHeight="1" x14ac:dyDescent="0.25"/>
    <row r="230" ht="12.6" customHeight="1" x14ac:dyDescent="0.25"/>
    <row r="231" ht="12.6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1"/>
  <sheetViews>
    <sheetView topLeftCell="A110" workbookViewId="0">
      <selection activeCell="D136" sqref="D136"/>
    </sheetView>
  </sheetViews>
  <sheetFormatPr defaultRowHeight="15" x14ac:dyDescent="0.25"/>
  <cols>
    <col min="1" max="1" width="15" bestFit="1" customWidth="1"/>
    <col min="2" max="2" width="34.42578125" style="37" customWidth="1"/>
    <col min="3" max="3" width="45.7109375" style="37" customWidth="1"/>
    <col min="4" max="5" width="15.7109375" style="40" customWidth="1"/>
    <col min="6" max="6" width="15.7109375" style="16" customWidth="1"/>
    <col min="7" max="7" width="2.5703125" style="16" customWidth="1"/>
    <col min="8" max="9" width="15.7109375" style="40" customWidth="1"/>
    <col min="10" max="11" width="15.7109375" style="42" customWidth="1"/>
    <col min="12" max="12" width="2.5703125" style="16" customWidth="1"/>
    <col min="13" max="16" width="15.7109375" style="39" customWidth="1"/>
  </cols>
  <sheetData>
    <row r="1" spans="1:16" ht="18.75" x14ac:dyDescent="0.25">
      <c r="A1" s="15" t="s">
        <v>177</v>
      </c>
    </row>
    <row r="2" spans="1:16" ht="67.5" x14ac:dyDescent="0.25">
      <c r="A2" s="29" t="s">
        <v>0</v>
      </c>
      <c r="B2" s="29" t="s">
        <v>175</v>
      </c>
      <c r="C2" s="29" t="s">
        <v>176</v>
      </c>
      <c r="D2" s="29" t="s">
        <v>3</v>
      </c>
      <c r="E2" s="29" t="s">
        <v>1403</v>
      </c>
      <c r="F2" s="30" t="s">
        <v>1404</v>
      </c>
      <c r="G2" s="29"/>
      <c r="H2" s="32" t="s">
        <v>174</v>
      </c>
      <c r="I2" s="32" t="s">
        <v>106</v>
      </c>
      <c r="J2" s="30" t="s">
        <v>109</v>
      </c>
      <c r="K2" s="30" t="s">
        <v>110</v>
      </c>
      <c r="L2" s="29"/>
      <c r="M2" s="39" t="s">
        <v>1405</v>
      </c>
      <c r="N2" s="39" t="s">
        <v>1406</v>
      </c>
      <c r="O2" s="39" t="s">
        <v>1407</v>
      </c>
      <c r="P2" s="39" t="s">
        <v>1408</v>
      </c>
    </row>
    <row r="3" spans="1:16" x14ac:dyDescent="0.25">
      <c r="A3" s="29">
        <v>2016</v>
      </c>
      <c r="B3" s="29" t="s">
        <v>178</v>
      </c>
      <c r="C3" s="31" t="s">
        <v>179</v>
      </c>
      <c r="D3" s="32">
        <v>55</v>
      </c>
      <c r="E3" s="32">
        <v>42</v>
      </c>
      <c r="F3" s="30">
        <f>E3/D3</f>
        <v>0.76363636363636367</v>
      </c>
      <c r="G3" s="32"/>
      <c r="H3" s="39">
        <v>31</v>
      </c>
      <c r="I3" s="32" t="s">
        <v>45</v>
      </c>
      <c r="J3" s="43"/>
      <c r="K3" s="43"/>
      <c r="L3" s="32"/>
    </row>
    <row r="4" spans="1:16" x14ac:dyDescent="0.25">
      <c r="A4" s="29">
        <v>2016</v>
      </c>
      <c r="B4" s="29" t="s">
        <v>180</v>
      </c>
      <c r="C4" s="31" t="s">
        <v>181</v>
      </c>
      <c r="D4" s="32">
        <v>11</v>
      </c>
      <c r="E4" s="32" t="s">
        <v>45</v>
      </c>
      <c r="F4" s="30"/>
      <c r="G4" s="32"/>
      <c r="H4" s="39"/>
      <c r="I4" s="41"/>
      <c r="J4" s="43"/>
      <c r="K4" s="43"/>
      <c r="L4" s="32"/>
    </row>
    <row r="5" spans="1:16" x14ac:dyDescent="0.25">
      <c r="A5" s="29">
        <v>2016</v>
      </c>
      <c r="B5" s="29" t="s">
        <v>182</v>
      </c>
      <c r="C5" s="31" t="s">
        <v>183</v>
      </c>
      <c r="D5" s="32">
        <v>38</v>
      </c>
      <c r="E5" s="32">
        <v>27</v>
      </c>
      <c r="F5" s="30">
        <f t="shared" ref="F4:F67" si="0">E5/D5</f>
        <v>0.71052631578947367</v>
      </c>
      <c r="G5" s="32"/>
      <c r="H5" s="39">
        <v>14</v>
      </c>
      <c r="I5" s="32" t="s">
        <v>45</v>
      </c>
      <c r="J5" s="43"/>
      <c r="K5" s="43"/>
      <c r="L5" s="32"/>
    </row>
    <row r="6" spans="1:16" x14ac:dyDescent="0.25">
      <c r="A6" s="29">
        <v>2016</v>
      </c>
      <c r="B6" s="29" t="s">
        <v>184</v>
      </c>
      <c r="C6" s="31" t="s">
        <v>185</v>
      </c>
      <c r="D6" s="32">
        <v>42</v>
      </c>
      <c r="E6" s="32">
        <v>35</v>
      </c>
      <c r="F6" s="30">
        <f t="shared" si="0"/>
        <v>0.83333333333333337</v>
      </c>
      <c r="G6" s="32"/>
      <c r="H6" s="39">
        <v>13</v>
      </c>
      <c r="I6" s="32" t="s">
        <v>45</v>
      </c>
      <c r="J6" s="43"/>
      <c r="K6" s="43"/>
      <c r="L6" s="32"/>
    </row>
    <row r="7" spans="1:16" x14ac:dyDescent="0.25">
      <c r="A7" s="29">
        <v>2016</v>
      </c>
      <c r="B7" s="29" t="s">
        <v>186</v>
      </c>
      <c r="C7" s="31" t="s">
        <v>187</v>
      </c>
      <c r="D7" s="32">
        <v>49</v>
      </c>
      <c r="E7" s="32">
        <v>36</v>
      </c>
      <c r="F7" s="30">
        <f t="shared" si="0"/>
        <v>0.73469387755102045</v>
      </c>
      <c r="G7" s="32"/>
      <c r="H7" s="39">
        <v>24</v>
      </c>
      <c r="I7" s="32" t="s">
        <v>45</v>
      </c>
      <c r="J7" s="43"/>
      <c r="K7" s="43"/>
      <c r="L7" s="32"/>
    </row>
    <row r="8" spans="1:16" x14ac:dyDescent="0.25">
      <c r="A8" s="29">
        <v>2016</v>
      </c>
      <c r="B8" s="29" t="s">
        <v>188</v>
      </c>
      <c r="C8" s="31" t="s">
        <v>189</v>
      </c>
      <c r="D8" s="32" t="s">
        <v>45</v>
      </c>
      <c r="E8" s="32"/>
      <c r="F8" s="30"/>
      <c r="G8" s="32"/>
      <c r="H8" s="39"/>
      <c r="I8" s="41"/>
      <c r="J8" s="43"/>
      <c r="K8" s="43"/>
      <c r="L8" s="32"/>
    </row>
    <row r="9" spans="1:16" x14ac:dyDescent="0.25">
      <c r="A9" s="29">
        <v>2016</v>
      </c>
      <c r="B9" s="29" t="s">
        <v>188</v>
      </c>
      <c r="C9" s="31" t="s">
        <v>190</v>
      </c>
      <c r="D9" s="32">
        <v>93</v>
      </c>
      <c r="E9" s="32">
        <v>65</v>
      </c>
      <c r="F9" s="30">
        <f t="shared" si="0"/>
        <v>0.69892473118279574</v>
      </c>
      <c r="G9" s="32"/>
      <c r="H9" s="39">
        <v>58</v>
      </c>
      <c r="I9" s="32" t="s">
        <v>45</v>
      </c>
      <c r="J9" s="43"/>
      <c r="K9" s="43"/>
      <c r="L9" s="32"/>
    </row>
    <row r="10" spans="1:16" x14ac:dyDescent="0.25">
      <c r="A10" s="29">
        <v>2016</v>
      </c>
      <c r="B10" s="29" t="s">
        <v>191</v>
      </c>
      <c r="C10" s="31" t="s">
        <v>192</v>
      </c>
      <c r="D10" s="32">
        <v>127</v>
      </c>
      <c r="E10" s="32">
        <v>91</v>
      </c>
      <c r="F10" s="30">
        <f t="shared" si="0"/>
        <v>0.71653543307086609</v>
      </c>
      <c r="G10" s="32"/>
      <c r="H10" s="39">
        <v>72</v>
      </c>
      <c r="I10" s="32" t="s">
        <v>45</v>
      </c>
      <c r="J10" s="43"/>
      <c r="K10" s="43"/>
      <c r="L10" s="32"/>
    </row>
    <row r="11" spans="1:16" x14ac:dyDescent="0.25">
      <c r="A11" s="29">
        <v>2016</v>
      </c>
      <c r="B11" s="29" t="s">
        <v>193</v>
      </c>
      <c r="C11" s="31" t="s">
        <v>194</v>
      </c>
      <c r="D11" s="32">
        <v>36</v>
      </c>
      <c r="E11" s="32" t="s">
        <v>45</v>
      </c>
      <c r="F11" s="30"/>
      <c r="G11" s="32"/>
      <c r="H11" s="39"/>
      <c r="I11" s="41"/>
      <c r="J11" s="43"/>
      <c r="K11" s="43"/>
      <c r="L11" s="32"/>
    </row>
    <row r="12" spans="1:16" x14ac:dyDescent="0.25">
      <c r="A12" s="29">
        <v>2016</v>
      </c>
      <c r="B12" s="29" t="s">
        <v>193</v>
      </c>
      <c r="C12" s="31" t="s">
        <v>195</v>
      </c>
      <c r="D12" s="32">
        <v>183</v>
      </c>
      <c r="E12" s="32">
        <v>127</v>
      </c>
      <c r="F12" s="30">
        <f t="shared" si="0"/>
        <v>0.69398907103825136</v>
      </c>
      <c r="G12" s="32"/>
      <c r="H12" s="39">
        <v>83</v>
      </c>
      <c r="I12" s="41">
        <v>20</v>
      </c>
      <c r="J12" s="43">
        <f t="shared" ref="J4:J67" si="1">I12/D12</f>
        <v>0.10928961748633879</v>
      </c>
      <c r="K12" s="43">
        <f t="shared" ref="K4:K67" si="2">I12/H12</f>
        <v>0.24096385542168675</v>
      </c>
      <c r="L12" s="32"/>
      <c r="M12" s="39">
        <v>13</v>
      </c>
      <c r="N12" s="32" t="s">
        <v>45</v>
      </c>
      <c r="O12" s="39">
        <v>10</v>
      </c>
      <c r="P12" s="32" t="s">
        <v>45</v>
      </c>
    </row>
    <row r="13" spans="1:16" x14ac:dyDescent="0.25">
      <c r="A13" s="29">
        <v>2016</v>
      </c>
      <c r="B13" s="29" t="s">
        <v>196</v>
      </c>
      <c r="C13" s="31" t="s">
        <v>197</v>
      </c>
      <c r="D13" s="32">
        <v>33</v>
      </c>
      <c r="E13" s="32">
        <v>24</v>
      </c>
      <c r="F13" s="30">
        <f t="shared" si="0"/>
        <v>0.72727272727272729</v>
      </c>
      <c r="G13" s="32"/>
      <c r="H13" s="39">
        <v>17</v>
      </c>
      <c r="I13" s="32" t="s">
        <v>45</v>
      </c>
      <c r="J13" s="43"/>
      <c r="K13" s="43"/>
      <c r="L13" s="32"/>
    </row>
    <row r="14" spans="1:16" x14ac:dyDescent="0.25">
      <c r="A14" s="29">
        <v>2016</v>
      </c>
      <c r="B14" s="29" t="s">
        <v>198</v>
      </c>
      <c r="C14" s="31" t="s">
        <v>199</v>
      </c>
      <c r="D14" s="32">
        <v>256</v>
      </c>
      <c r="E14" s="32">
        <v>200</v>
      </c>
      <c r="F14" s="30">
        <f t="shared" si="0"/>
        <v>0.78125</v>
      </c>
      <c r="G14" s="32"/>
      <c r="H14" s="39">
        <v>158</v>
      </c>
      <c r="I14" s="41">
        <v>22</v>
      </c>
      <c r="J14" s="43">
        <f t="shared" si="1"/>
        <v>8.59375E-2</v>
      </c>
      <c r="K14" s="43">
        <f t="shared" si="2"/>
        <v>0.13924050632911392</v>
      </c>
      <c r="L14" s="32"/>
      <c r="M14" s="39">
        <v>14</v>
      </c>
      <c r="N14" s="32" t="s">
        <v>45</v>
      </c>
      <c r="O14" s="39">
        <v>11</v>
      </c>
      <c r="P14" s="32" t="s">
        <v>45</v>
      </c>
    </row>
    <row r="15" spans="1:16" x14ac:dyDescent="0.25">
      <c r="A15" s="29">
        <v>2016</v>
      </c>
      <c r="B15" s="29" t="s">
        <v>200</v>
      </c>
      <c r="C15" s="31" t="s">
        <v>201</v>
      </c>
      <c r="D15" s="32">
        <v>113</v>
      </c>
      <c r="E15" s="32">
        <v>84</v>
      </c>
      <c r="F15" s="30">
        <f t="shared" si="0"/>
        <v>0.74336283185840712</v>
      </c>
      <c r="G15" s="32"/>
      <c r="H15" s="39">
        <v>60</v>
      </c>
      <c r="I15" s="32" t="s">
        <v>45</v>
      </c>
      <c r="J15" s="43"/>
      <c r="K15" s="43"/>
      <c r="L15" s="32"/>
    </row>
    <row r="16" spans="1:16" x14ac:dyDescent="0.25">
      <c r="A16" s="29">
        <v>2016</v>
      </c>
      <c r="B16" s="29" t="s">
        <v>202</v>
      </c>
      <c r="C16" s="31" t="s">
        <v>203</v>
      </c>
      <c r="D16" s="32">
        <v>385</v>
      </c>
      <c r="E16" s="32">
        <v>313</v>
      </c>
      <c r="F16" s="30">
        <f t="shared" si="0"/>
        <v>0.81298701298701304</v>
      </c>
      <c r="G16" s="32"/>
      <c r="H16" s="39">
        <v>225</v>
      </c>
      <c r="I16" s="41">
        <v>33</v>
      </c>
      <c r="J16" s="43">
        <f t="shared" si="1"/>
        <v>8.5714285714285715E-2</v>
      </c>
      <c r="K16" s="43">
        <f t="shared" si="2"/>
        <v>0.14666666666666667</v>
      </c>
      <c r="L16" s="32"/>
      <c r="M16" s="39">
        <v>22</v>
      </c>
      <c r="N16" s="32" t="s">
        <v>45</v>
      </c>
      <c r="O16" s="39">
        <v>13</v>
      </c>
      <c r="P16" s="32" t="s">
        <v>45</v>
      </c>
    </row>
    <row r="17" spans="1:16" x14ac:dyDescent="0.25">
      <c r="A17" s="29">
        <v>2016</v>
      </c>
      <c r="B17" s="29" t="s">
        <v>202</v>
      </c>
      <c r="C17" s="31" t="s">
        <v>204</v>
      </c>
      <c r="D17" s="32">
        <v>18</v>
      </c>
      <c r="E17" s="32" t="s">
        <v>45</v>
      </c>
      <c r="F17" s="30"/>
      <c r="G17" s="32"/>
      <c r="H17" s="39"/>
      <c r="I17" s="41"/>
      <c r="J17" s="43"/>
      <c r="K17" s="43"/>
      <c r="L17" s="32"/>
    </row>
    <row r="18" spans="1:16" x14ac:dyDescent="0.25">
      <c r="A18" s="29">
        <v>2016</v>
      </c>
      <c r="B18" s="29" t="s">
        <v>202</v>
      </c>
      <c r="C18" s="31" t="s">
        <v>205</v>
      </c>
      <c r="D18" s="32">
        <v>480</v>
      </c>
      <c r="E18" s="32">
        <v>359</v>
      </c>
      <c r="F18" s="30">
        <f t="shared" si="0"/>
        <v>0.74791666666666667</v>
      </c>
      <c r="G18" s="32"/>
      <c r="H18" s="39">
        <v>281</v>
      </c>
      <c r="I18" s="41">
        <v>53</v>
      </c>
      <c r="J18" s="43">
        <f t="shared" si="1"/>
        <v>0.11041666666666666</v>
      </c>
      <c r="K18" s="43">
        <f t="shared" si="2"/>
        <v>0.18861209964412812</v>
      </c>
      <c r="L18" s="32"/>
      <c r="M18" s="39">
        <v>31</v>
      </c>
      <c r="N18" s="39">
        <v>15</v>
      </c>
      <c r="O18" s="39">
        <v>26</v>
      </c>
      <c r="P18" s="32" t="s">
        <v>45</v>
      </c>
    </row>
    <row r="19" spans="1:16" x14ac:dyDescent="0.25">
      <c r="A19" s="29">
        <v>2016</v>
      </c>
      <c r="B19" s="29" t="s">
        <v>202</v>
      </c>
      <c r="C19" s="31" t="s">
        <v>206</v>
      </c>
      <c r="D19" s="32">
        <v>21</v>
      </c>
      <c r="E19" s="32" t="s">
        <v>45</v>
      </c>
      <c r="F19" s="30"/>
      <c r="G19" s="32"/>
      <c r="H19" s="39"/>
      <c r="I19" s="41"/>
      <c r="J19" s="43"/>
      <c r="K19" s="43"/>
      <c r="L19" s="32"/>
    </row>
    <row r="20" spans="1:16" x14ac:dyDescent="0.25">
      <c r="A20" s="29">
        <v>2016</v>
      </c>
      <c r="B20" s="29" t="s">
        <v>202</v>
      </c>
      <c r="C20" s="31" t="s">
        <v>207</v>
      </c>
      <c r="D20" s="32">
        <v>12</v>
      </c>
      <c r="E20" s="32" t="s">
        <v>45</v>
      </c>
      <c r="F20" s="30"/>
      <c r="G20" s="32"/>
      <c r="H20" s="39"/>
      <c r="I20" s="41"/>
      <c r="J20" s="43"/>
      <c r="K20" s="43"/>
      <c r="L20" s="32"/>
    </row>
    <row r="21" spans="1:16" x14ac:dyDescent="0.25">
      <c r="A21" s="29">
        <v>2016</v>
      </c>
      <c r="B21" s="29" t="s">
        <v>202</v>
      </c>
      <c r="C21" s="31" t="s">
        <v>208</v>
      </c>
      <c r="D21" s="32" t="s">
        <v>45</v>
      </c>
      <c r="E21" s="32"/>
      <c r="F21" s="30"/>
      <c r="G21" s="32"/>
      <c r="H21" s="39"/>
      <c r="I21" s="41"/>
      <c r="J21" s="43"/>
      <c r="K21" s="43"/>
      <c r="L21" s="32"/>
    </row>
    <row r="22" spans="1:16" x14ac:dyDescent="0.25">
      <c r="A22" s="29">
        <v>2016</v>
      </c>
      <c r="B22" s="29" t="s">
        <v>202</v>
      </c>
      <c r="C22" s="31" t="s">
        <v>209</v>
      </c>
      <c r="D22" s="32" t="s">
        <v>45</v>
      </c>
      <c r="E22" s="32"/>
      <c r="F22" s="30"/>
      <c r="G22" s="32"/>
      <c r="H22" s="39"/>
      <c r="I22" s="41"/>
      <c r="J22" s="43"/>
      <c r="K22" s="43"/>
      <c r="L22" s="32"/>
    </row>
    <row r="23" spans="1:16" x14ac:dyDescent="0.25">
      <c r="A23" s="29">
        <v>2016</v>
      </c>
      <c r="B23" s="29" t="s">
        <v>202</v>
      </c>
      <c r="C23" s="31" t="s">
        <v>210</v>
      </c>
      <c r="D23" s="32">
        <v>27</v>
      </c>
      <c r="E23" s="32" t="s">
        <v>45</v>
      </c>
      <c r="F23" s="30"/>
      <c r="G23" s="32"/>
      <c r="H23" s="39"/>
      <c r="I23" s="41"/>
      <c r="J23" s="43"/>
      <c r="K23" s="43"/>
      <c r="L23" s="32"/>
    </row>
    <row r="24" spans="1:16" x14ac:dyDescent="0.25">
      <c r="A24" s="29">
        <v>2016</v>
      </c>
      <c r="B24" s="29" t="s">
        <v>202</v>
      </c>
      <c r="C24" s="31" t="s">
        <v>211</v>
      </c>
      <c r="D24" s="32">
        <v>616</v>
      </c>
      <c r="E24" s="32">
        <v>486</v>
      </c>
      <c r="F24" s="30">
        <f t="shared" si="0"/>
        <v>0.78896103896103897</v>
      </c>
      <c r="G24" s="32"/>
      <c r="H24" s="39">
        <v>378</v>
      </c>
      <c r="I24" s="41">
        <v>64</v>
      </c>
      <c r="J24" s="43">
        <f t="shared" si="1"/>
        <v>0.1038961038961039</v>
      </c>
      <c r="K24" s="43">
        <f t="shared" si="2"/>
        <v>0.1693121693121693</v>
      </c>
      <c r="L24" s="32"/>
      <c r="M24" s="39">
        <v>41</v>
      </c>
      <c r="N24" s="39">
        <v>17</v>
      </c>
      <c r="O24" s="39">
        <v>23</v>
      </c>
      <c r="P24" s="32" t="s">
        <v>45</v>
      </c>
    </row>
    <row r="25" spans="1:16" x14ac:dyDescent="0.25">
      <c r="A25" s="29">
        <v>2016</v>
      </c>
      <c r="B25" s="29" t="s">
        <v>202</v>
      </c>
      <c r="C25" s="31" t="s">
        <v>212</v>
      </c>
      <c r="D25" s="32">
        <v>18</v>
      </c>
      <c r="E25" s="32" t="s">
        <v>45</v>
      </c>
      <c r="F25" s="30"/>
      <c r="G25" s="32"/>
      <c r="H25" s="39"/>
      <c r="I25" s="41"/>
      <c r="J25" s="43"/>
      <c r="K25" s="43"/>
      <c r="L25" s="32"/>
    </row>
    <row r="26" spans="1:16" x14ac:dyDescent="0.25">
      <c r="A26" s="29">
        <v>2016</v>
      </c>
      <c r="B26" s="29" t="s">
        <v>202</v>
      </c>
      <c r="C26" s="31" t="s">
        <v>213</v>
      </c>
      <c r="D26" s="32">
        <v>515</v>
      </c>
      <c r="E26" s="32">
        <v>433</v>
      </c>
      <c r="F26" s="30">
        <f t="shared" si="0"/>
        <v>0.84077669902912622</v>
      </c>
      <c r="G26" s="32"/>
      <c r="H26" s="39">
        <v>298</v>
      </c>
      <c r="I26" s="41">
        <v>59</v>
      </c>
      <c r="J26" s="43">
        <f t="shared" si="1"/>
        <v>0.1145631067961165</v>
      </c>
      <c r="K26" s="43">
        <f t="shared" si="2"/>
        <v>0.19798657718120805</v>
      </c>
      <c r="L26" s="32"/>
      <c r="M26" s="39">
        <v>33</v>
      </c>
      <c r="N26" s="39">
        <v>24</v>
      </c>
      <c r="O26" s="39">
        <v>24</v>
      </c>
      <c r="P26" s="32" t="s">
        <v>45</v>
      </c>
    </row>
    <row r="27" spans="1:16" x14ac:dyDescent="0.25">
      <c r="A27" s="29">
        <v>2016</v>
      </c>
      <c r="B27" s="29" t="s">
        <v>202</v>
      </c>
      <c r="C27" s="31" t="s">
        <v>214</v>
      </c>
      <c r="D27" s="32" t="s">
        <v>45</v>
      </c>
      <c r="E27" s="32"/>
      <c r="F27" s="30"/>
      <c r="G27" s="32"/>
      <c r="H27" s="39"/>
      <c r="I27" s="41"/>
      <c r="J27" s="43"/>
      <c r="K27" s="43"/>
      <c r="L27" s="32"/>
    </row>
    <row r="28" spans="1:16" x14ac:dyDescent="0.25">
      <c r="A28" s="29">
        <v>2016</v>
      </c>
      <c r="B28" s="29" t="s">
        <v>202</v>
      </c>
      <c r="C28" s="31" t="s">
        <v>215</v>
      </c>
      <c r="D28" s="32">
        <v>448</v>
      </c>
      <c r="E28" s="32">
        <v>319</v>
      </c>
      <c r="F28" s="30">
        <f t="shared" si="0"/>
        <v>0.7120535714285714</v>
      </c>
      <c r="G28" s="32"/>
      <c r="H28" s="39">
        <v>252</v>
      </c>
      <c r="I28" s="41">
        <v>58</v>
      </c>
      <c r="J28" s="43">
        <f t="shared" si="1"/>
        <v>0.12946428571428573</v>
      </c>
      <c r="K28" s="43">
        <f t="shared" si="2"/>
        <v>0.23015873015873015</v>
      </c>
      <c r="L28" s="32"/>
      <c r="M28" s="39">
        <v>34</v>
      </c>
      <c r="N28" s="39">
        <v>17</v>
      </c>
      <c r="O28" s="39">
        <v>23</v>
      </c>
      <c r="P28" s="32" t="s">
        <v>45</v>
      </c>
    </row>
    <row r="29" spans="1:16" x14ac:dyDescent="0.25">
      <c r="A29" s="29">
        <v>2016</v>
      </c>
      <c r="B29" s="29" t="s">
        <v>202</v>
      </c>
      <c r="C29" s="31" t="s">
        <v>216</v>
      </c>
      <c r="D29" s="32">
        <v>49</v>
      </c>
      <c r="E29" s="32" t="s">
        <v>45</v>
      </c>
      <c r="F29" s="30"/>
      <c r="G29" s="32"/>
      <c r="H29" s="39"/>
      <c r="I29" s="41"/>
      <c r="J29" s="43"/>
      <c r="K29" s="43"/>
      <c r="L29" s="32"/>
    </row>
    <row r="30" spans="1:16" x14ac:dyDescent="0.25">
      <c r="A30" s="29">
        <v>2016</v>
      </c>
      <c r="B30" s="29" t="s">
        <v>202</v>
      </c>
      <c r="C30" s="31" t="s">
        <v>217</v>
      </c>
      <c r="D30" s="32" t="s">
        <v>45</v>
      </c>
      <c r="E30" s="32"/>
      <c r="F30" s="30"/>
      <c r="G30" s="32"/>
      <c r="H30" s="39"/>
      <c r="I30" s="41"/>
      <c r="J30" s="43"/>
      <c r="K30" s="43"/>
      <c r="L30" s="32"/>
    </row>
    <row r="31" spans="1:16" x14ac:dyDescent="0.25">
      <c r="A31" s="29">
        <v>2016</v>
      </c>
      <c r="B31" s="29" t="s">
        <v>202</v>
      </c>
      <c r="C31" s="31" t="s">
        <v>218</v>
      </c>
      <c r="D31" s="32" t="s">
        <v>45</v>
      </c>
      <c r="E31" s="32"/>
      <c r="F31" s="30"/>
      <c r="G31" s="32"/>
      <c r="H31" s="39"/>
      <c r="I31" s="41"/>
      <c r="J31" s="43"/>
      <c r="K31" s="43"/>
      <c r="L31" s="32"/>
    </row>
    <row r="32" spans="1:16" x14ac:dyDescent="0.25">
      <c r="A32" s="29">
        <v>2016</v>
      </c>
      <c r="B32" s="29" t="s">
        <v>202</v>
      </c>
      <c r="C32" s="31" t="s">
        <v>219</v>
      </c>
      <c r="D32" s="32" t="s">
        <v>45</v>
      </c>
      <c r="E32" s="32"/>
      <c r="F32" s="30"/>
      <c r="G32" s="32"/>
      <c r="H32" s="39"/>
      <c r="I32" s="41"/>
      <c r="J32" s="43"/>
      <c r="K32" s="43"/>
      <c r="L32" s="32"/>
    </row>
    <row r="33" spans="1:16" x14ac:dyDescent="0.25">
      <c r="A33" s="29">
        <v>2016</v>
      </c>
      <c r="B33" s="29" t="s">
        <v>220</v>
      </c>
      <c r="C33" s="31" t="s">
        <v>221</v>
      </c>
      <c r="D33" s="32">
        <v>21</v>
      </c>
      <c r="E33" s="32">
        <v>12</v>
      </c>
      <c r="F33" s="30">
        <f t="shared" si="0"/>
        <v>0.5714285714285714</v>
      </c>
      <c r="G33" s="32"/>
      <c r="H33" s="32" t="s">
        <v>45</v>
      </c>
      <c r="I33" s="41"/>
      <c r="J33" s="43"/>
      <c r="K33" s="43"/>
      <c r="L33" s="32"/>
    </row>
    <row r="34" spans="1:16" x14ac:dyDescent="0.25">
      <c r="A34" s="29">
        <v>2016</v>
      </c>
      <c r="B34" s="29" t="s">
        <v>222</v>
      </c>
      <c r="C34" s="31" t="s">
        <v>223</v>
      </c>
      <c r="D34" s="32">
        <v>17</v>
      </c>
      <c r="E34" s="32">
        <v>10</v>
      </c>
      <c r="F34" s="30">
        <f t="shared" si="0"/>
        <v>0.58823529411764708</v>
      </c>
      <c r="G34" s="32"/>
      <c r="H34" s="32" t="s">
        <v>45</v>
      </c>
      <c r="I34" s="41"/>
      <c r="J34" s="43"/>
      <c r="K34" s="43"/>
      <c r="L34" s="32"/>
    </row>
    <row r="35" spans="1:16" x14ac:dyDescent="0.25">
      <c r="A35" s="29">
        <v>2016</v>
      </c>
      <c r="B35" s="29" t="s">
        <v>224</v>
      </c>
      <c r="C35" s="31" t="s">
        <v>225</v>
      </c>
      <c r="D35" s="32">
        <v>14</v>
      </c>
      <c r="E35" s="32" t="s">
        <v>45</v>
      </c>
      <c r="F35" s="30"/>
      <c r="G35" s="32"/>
      <c r="H35" s="39"/>
      <c r="I35" s="41"/>
      <c r="J35" s="43"/>
      <c r="K35" s="43"/>
      <c r="L35" s="32"/>
    </row>
    <row r="36" spans="1:16" x14ac:dyDescent="0.25">
      <c r="A36" s="29">
        <v>2016</v>
      </c>
      <c r="B36" s="29" t="s">
        <v>226</v>
      </c>
      <c r="C36" s="31" t="s">
        <v>227</v>
      </c>
      <c r="D36" s="32">
        <v>12</v>
      </c>
      <c r="E36" s="32" t="s">
        <v>45</v>
      </c>
      <c r="F36" s="30"/>
      <c r="G36" s="32"/>
      <c r="H36" s="39"/>
      <c r="I36" s="41"/>
      <c r="J36" s="43"/>
      <c r="K36" s="43"/>
      <c r="L36" s="32"/>
    </row>
    <row r="37" spans="1:16" x14ac:dyDescent="0.25">
      <c r="A37" s="29">
        <v>2016</v>
      </c>
      <c r="B37" s="29" t="s">
        <v>226</v>
      </c>
      <c r="C37" s="31" t="s">
        <v>228</v>
      </c>
      <c r="D37" s="32" t="s">
        <v>45</v>
      </c>
      <c r="E37" s="32"/>
      <c r="F37" s="30"/>
      <c r="G37" s="32"/>
      <c r="H37" s="39"/>
      <c r="I37" s="41"/>
      <c r="J37" s="43"/>
      <c r="K37" s="43"/>
      <c r="L37" s="32"/>
    </row>
    <row r="38" spans="1:16" x14ac:dyDescent="0.25">
      <c r="A38" s="29">
        <v>2016</v>
      </c>
      <c r="B38" s="29" t="s">
        <v>226</v>
      </c>
      <c r="C38" s="31" t="s">
        <v>229</v>
      </c>
      <c r="D38" s="32">
        <v>249</v>
      </c>
      <c r="E38" s="32">
        <v>187</v>
      </c>
      <c r="F38" s="30">
        <f t="shared" si="0"/>
        <v>0.75100401606425704</v>
      </c>
      <c r="G38" s="32"/>
      <c r="H38" s="39">
        <v>152</v>
      </c>
      <c r="I38" s="41">
        <v>42</v>
      </c>
      <c r="J38" s="43">
        <f t="shared" si="1"/>
        <v>0.16867469879518071</v>
      </c>
      <c r="K38" s="43">
        <f t="shared" si="2"/>
        <v>0.27631578947368424</v>
      </c>
      <c r="L38" s="32"/>
      <c r="M38" s="39">
        <v>26</v>
      </c>
      <c r="N38" s="32" t="s">
        <v>45</v>
      </c>
      <c r="O38" s="39">
        <v>27</v>
      </c>
      <c r="P38" s="32" t="s">
        <v>45</v>
      </c>
    </row>
    <row r="39" spans="1:16" x14ac:dyDescent="0.25">
      <c r="A39" s="29">
        <v>2016</v>
      </c>
      <c r="B39" s="29" t="s">
        <v>226</v>
      </c>
      <c r="C39" s="31" t="s">
        <v>230</v>
      </c>
      <c r="D39" s="32" t="s">
        <v>45</v>
      </c>
      <c r="E39" s="32"/>
      <c r="F39" s="30"/>
      <c r="G39" s="32"/>
      <c r="H39" s="39"/>
      <c r="I39" s="41"/>
      <c r="J39" s="43"/>
      <c r="K39" s="43"/>
      <c r="L39" s="32"/>
    </row>
    <row r="40" spans="1:16" x14ac:dyDescent="0.25">
      <c r="A40" s="29">
        <v>2016</v>
      </c>
      <c r="B40" s="29" t="s">
        <v>231</v>
      </c>
      <c r="C40" s="31" t="s">
        <v>232</v>
      </c>
      <c r="D40" s="32">
        <v>36</v>
      </c>
      <c r="E40" s="32">
        <v>21</v>
      </c>
      <c r="F40" s="30">
        <f t="shared" si="0"/>
        <v>0.58333333333333337</v>
      </c>
      <c r="G40" s="32"/>
      <c r="H40" s="39">
        <v>14</v>
      </c>
      <c r="I40" s="32" t="s">
        <v>45</v>
      </c>
      <c r="J40" s="43"/>
      <c r="K40" s="43"/>
      <c r="L40" s="32"/>
    </row>
    <row r="41" spans="1:16" x14ac:dyDescent="0.25">
      <c r="A41" s="29">
        <v>2016</v>
      </c>
      <c r="B41" s="29" t="s">
        <v>233</v>
      </c>
      <c r="C41" s="31" t="s">
        <v>234</v>
      </c>
      <c r="D41" s="32">
        <v>28</v>
      </c>
      <c r="E41" s="32">
        <v>15</v>
      </c>
      <c r="F41" s="30">
        <f t="shared" si="0"/>
        <v>0.5357142857142857</v>
      </c>
      <c r="G41" s="32"/>
      <c r="H41" s="39">
        <v>12</v>
      </c>
      <c r="I41" s="32" t="s">
        <v>45</v>
      </c>
      <c r="J41" s="43"/>
      <c r="K41" s="43"/>
      <c r="L41" s="32"/>
    </row>
    <row r="42" spans="1:16" x14ac:dyDescent="0.25">
      <c r="A42" s="29">
        <v>2016</v>
      </c>
      <c r="B42" s="29" t="s">
        <v>235</v>
      </c>
      <c r="C42" s="31" t="s">
        <v>236</v>
      </c>
      <c r="D42" s="32" t="s">
        <v>45</v>
      </c>
      <c r="E42" s="32"/>
      <c r="F42" s="30"/>
      <c r="G42" s="32"/>
      <c r="H42" s="39"/>
      <c r="I42" s="41"/>
      <c r="J42" s="43"/>
      <c r="K42" s="43"/>
      <c r="L42" s="32"/>
    </row>
    <row r="43" spans="1:16" x14ac:dyDescent="0.25">
      <c r="A43" s="29">
        <v>2016</v>
      </c>
      <c r="B43" s="29" t="s">
        <v>235</v>
      </c>
      <c r="C43" s="31" t="s">
        <v>237</v>
      </c>
      <c r="D43" s="32">
        <v>44</v>
      </c>
      <c r="E43" s="32">
        <v>23</v>
      </c>
      <c r="F43" s="30">
        <f t="shared" si="0"/>
        <v>0.52272727272727271</v>
      </c>
      <c r="G43" s="32"/>
      <c r="H43" s="39">
        <v>18</v>
      </c>
      <c r="I43" s="32" t="s">
        <v>45</v>
      </c>
      <c r="J43" s="43"/>
      <c r="K43" s="43"/>
      <c r="L43" s="32"/>
    </row>
    <row r="44" spans="1:16" x14ac:dyDescent="0.25">
      <c r="A44" s="29">
        <v>2016</v>
      </c>
      <c r="B44" s="29" t="s">
        <v>238</v>
      </c>
      <c r="C44" s="31" t="s">
        <v>239</v>
      </c>
      <c r="D44" s="32">
        <v>56</v>
      </c>
      <c r="E44" s="32">
        <v>37</v>
      </c>
      <c r="F44" s="30">
        <f t="shared" si="0"/>
        <v>0.6607142857142857</v>
      </c>
      <c r="G44" s="32"/>
      <c r="H44" s="39">
        <v>17</v>
      </c>
      <c r="I44" s="32" t="s">
        <v>45</v>
      </c>
      <c r="J44" s="43"/>
      <c r="K44" s="43"/>
      <c r="L44" s="32"/>
    </row>
    <row r="45" spans="1:16" x14ac:dyDescent="0.25">
      <c r="A45" s="29">
        <v>2016</v>
      </c>
      <c r="B45" s="29" t="s">
        <v>240</v>
      </c>
      <c r="C45" s="31" t="s">
        <v>241</v>
      </c>
      <c r="D45" s="32">
        <v>53</v>
      </c>
      <c r="E45" s="32">
        <v>33</v>
      </c>
      <c r="F45" s="30">
        <f t="shared" si="0"/>
        <v>0.62264150943396224</v>
      </c>
      <c r="G45" s="32"/>
      <c r="H45" s="39">
        <v>24</v>
      </c>
      <c r="I45" s="32" t="s">
        <v>45</v>
      </c>
      <c r="J45" s="43"/>
      <c r="K45" s="43"/>
      <c r="L45" s="32"/>
    </row>
    <row r="46" spans="1:16" x14ac:dyDescent="0.25">
      <c r="A46" s="29">
        <v>2016</v>
      </c>
      <c r="B46" s="29" t="s">
        <v>242</v>
      </c>
      <c r="C46" s="31" t="s">
        <v>243</v>
      </c>
      <c r="D46" s="32">
        <v>46</v>
      </c>
      <c r="E46" s="32">
        <v>37</v>
      </c>
      <c r="F46" s="30">
        <f t="shared" si="0"/>
        <v>0.80434782608695654</v>
      </c>
      <c r="G46" s="32"/>
      <c r="H46" s="39">
        <v>22</v>
      </c>
      <c r="I46" s="32" t="s">
        <v>45</v>
      </c>
      <c r="J46" s="43"/>
      <c r="K46" s="43"/>
      <c r="L46" s="32"/>
    </row>
    <row r="47" spans="1:16" x14ac:dyDescent="0.25">
      <c r="A47" s="29">
        <v>2016</v>
      </c>
      <c r="B47" s="29" t="s">
        <v>244</v>
      </c>
      <c r="C47" s="31" t="s">
        <v>245</v>
      </c>
      <c r="D47" s="32">
        <v>206</v>
      </c>
      <c r="E47" s="32">
        <v>152</v>
      </c>
      <c r="F47" s="30">
        <f t="shared" si="0"/>
        <v>0.73786407766990292</v>
      </c>
      <c r="G47" s="32"/>
      <c r="H47" s="39">
        <v>112</v>
      </c>
      <c r="I47" s="41">
        <v>16</v>
      </c>
      <c r="J47" s="43">
        <f t="shared" si="1"/>
        <v>7.7669902912621352E-2</v>
      </c>
      <c r="K47" s="43">
        <f t="shared" si="2"/>
        <v>0.14285714285714285</v>
      </c>
      <c r="L47" s="32"/>
      <c r="M47" s="39">
        <v>11</v>
      </c>
      <c r="N47" s="32" t="s">
        <v>45</v>
      </c>
      <c r="O47" s="32" t="s">
        <v>45</v>
      </c>
      <c r="P47" s="32" t="s">
        <v>45</v>
      </c>
    </row>
    <row r="48" spans="1:16" x14ac:dyDescent="0.25">
      <c r="A48" s="29">
        <v>2016</v>
      </c>
      <c r="B48" s="29" t="s">
        <v>246</v>
      </c>
      <c r="C48" s="31" t="s">
        <v>247</v>
      </c>
      <c r="D48" s="32">
        <v>45</v>
      </c>
      <c r="E48" s="32">
        <v>33</v>
      </c>
      <c r="F48" s="30">
        <f t="shared" si="0"/>
        <v>0.73333333333333328</v>
      </c>
      <c r="G48" s="32"/>
      <c r="H48" s="39">
        <v>22</v>
      </c>
      <c r="I48" s="32" t="s">
        <v>45</v>
      </c>
      <c r="J48" s="43"/>
      <c r="K48" s="43"/>
      <c r="L48" s="32"/>
    </row>
    <row r="49" spans="1:16" x14ac:dyDescent="0.25">
      <c r="A49" s="29">
        <v>2016</v>
      </c>
      <c r="B49" s="29" t="s">
        <v>248</v>
      </c>
      <c r="C49" s="31" t="s">
        <v>249</v>
      </c>
      <c r="D49" s="32">
        <v>119</v>
      </c>
      <c r="E49" s="32">
        <v>100</v>
      </c>
      <c r="F49" s="30">
        <f t="shared" si="0"/>
        <v>0.84033613445378152</v>
      </c>
      <c r="G49" s="32"/>
      <c r="H49" s="39">
        <v>77</v>
      </c>
      <c r="I49" s="41">
        <v>19</v>
      </c>
      <c r="J49" s="43">
        <f t="shared" si="1"/>
        <v>0.15966386554621848</v>
      </c>
      <c r="K49" s="43">
        <f t="shared" si="2"/>
        <v>0.24675324675324675</v>
      </c>
      <c r="L49" s="32"/>
      <c r="M49" s="39">
        <v>16</v>
      </c>
      <c r="N49" s="32" t="s">
        <v>45</v>
      </c>
      <c r="O49" s="32" t="s">
        <v>45</v>
      </c>
      <c r="P49" s="32" t="s">
        <v>45</v>
      </c>
    </row>
    <row r="50" spans="1:16" x14ac:dyDescent="0.25">
      <c r="A50" s="29">
        <v>2016</v>
      </c>
      <c r="B50" s="29" t="s">
        <v>250</v>
      </c>
      <c r="C50" s="31" t="s">
        <v>251</v>
      </c>
      <c r="D50" s="32">
        <v>33</v>
      </c>
      <c r="E50" s="32" t="s">
        <v>45</v>
      </c>
      <c r="F50" s="30"/>
      <c r="G50" s="32"/>
      <c r="H50" s="39"/>
      <c r="I50" s="41"/>
      <c r="J50" s="43"/>
      <c r="K50" s="43"/>
      <c r="L50" s="32"/>
    </row>
    <row r="51" spans="1:16" x14ac:dyDescent="0.25">
      <c r="A51" s="29">
        <v>2016</v>
      </c>
      <c r="B51" s="29" t="s">
        <v>250</v>
      </c>
      <c r="C51" s="33" t="s">
        <v>252</v>
      </c>
      <c r="D51" s="34">
        <v>272</v>
      </c>
      <c r="E51" s="34">
        <v>197</v>
      </c>
      <c r="F51" s="30">
        <f t="shared" si="0"/>
        <v>0.72426470588235292</v>
      </c>
      <c r="G51" s="34"/>
      <c r="H51" s="39">
        <v>142</v>
      </c>
      <c r="I51" s="41">
        <v>16</v>
      </c>
      <c r="J51" s="43">
        <f t="shared" si="1"/>
        <v>5.8823529411764705E-2</v>
      </c>
      <c r="K51" s="43">
        <f t="shared" si="2"/>
        <v>0.11267605633802817</v>
      </c>
      <c r="L51" s="34"/>
      <c r="M51" s="39">
        <v>11</v>
      </c>
      <c r="N51" s="32" t="s">
        <v>45</v>
      </c>
      <c r="O51" s="32" t="s">
        <v>45</v>
      </c>
      <c r="P51" s="32" t="s">
        <v>45</v>
      </c>
    </row>
    <row r="52" spans="1:16" x14ac:dyDescent="0.25">
      <c r="A52" s="29">
        <v>2016</v>
      </c>
      <c r="B52" s="29" t="s">
        <v>250</v>
      </c>
      <c r="C52" s="33" t="s">
        <v>253</v>
      </c>
      <c r="D52" s="32" t="s">
        <v>45</v>
      </c>
      <c r="E52" s="32"/>
      <c r="F52" s="30"/>
      <c r="G52" s="32"/>
      <c r="H52" s="39"/>
      <c r="I52" s="41"/>
      <c r="J52" s="43"/>
      <c r="K52" s="43"/>
      <c r="L52" s="32"/>
    </row>
    <row r="53" spans="1:16" x14ac:dyDescent="0.25">
      <c r="A53" s="29">
        <v>2016</v>
      </c>
      <c r="B53" s="29" t="s">
        <v>250</v>
      </c>
      <c r="C53" s="33" t="s">
        <v>254</v>
      </c>
      <c r="D53" s="32" t="s">
        <v>45</v>
      </c>
      <c r="E53" s="32"/>
      <c r="F53" s="30"/>
      <c r="G53" s="32"/>
      <c r="H53" s="39"/>
      <c r="I53" s="41"/>
      <c r="J53" s="43"/>
      <c r="K53" s="43"/>
      <c r="L53" s="32"/>
    </row>
    <row r="54" spans="1:16" x14ac:dyDescent="0.25">
      <c r="A54" s="29">
        <v>2016</v>
      </c>
      <c r="B54" s="29" t="s">
        <v>255</v>
      </c>
      <c r="C54" s="33" t="s">
        <v>256</v>
      </c>
      <c r="D54" s="32" t="s">
        <v>45</v>
      </c>
      <c r="E54" s="32"/>
      <c r="F54" s="30"/>
      <c r="G54" s="32"/>
      <c r="H54" s="39"/>
      <c r="I54" s="41"/>
      <c r="J54" s="43"/>
      <c r="K54" s="43"/>
      <c r="L54" s="32"/>
    </row>
    <row r="55" spans="1:16" x14ac:dyDescent="0.25">
      <c r="A55" s="29">
        <v>2016</v>
      </c>
      <c r="B55" s="29" t="s">
        <v>255</v>
      </c>
      <c r="C55" s="33" t="s">
        <v>257</v>
      </c>
      <c r="D55" s="34">
        <v>58</v>
      </c>
      <c r="E55" s="34">
        <v>45</v>
      </c>
      <c r="F55" s="30">
        <f t="shared" si="0"/>
        <v>0.77586206896551724</v>
      </c>
      <c r="G55" s="34"/>
      <c r="H55" s="39">
        <v>31</v>
      </c>
      <c r="I55" s="32" t="s">
        <v>45</v>
      </c>
      <c r="J55" s="43"/>
      <c r="K55" s="43"/>
      <c r="L55" s="34"/>
    </row>
    <row r="56" spans="1:16" x14ac:dyDescent="0.25">
      <c r="A56" s="29">
        <v>2016</v>
      </c>
      <c r="B56" s="29" t="s">
        <v>255</v>
      </c>
      <c r="C56" s="33" t="s">
        <v>258</v>
      </c>
      <c r="D56" s="32" t="s">
        <v>45</v>
      </c>
      <c r="E56" s="32"/>
      <c r="F56" s="30"/>
      <c r="G56" s="32"/>
      <c r="H56" s="39"/>
      <c r="I56" s="41"/>
      <c r="J56" s="43"/>
      <c r="K56" s="43"/>
      <c r="L56" s="32"/>
    </row>
    <row r="57" spans="1:16" x14ac:dyDescent="0.25">
      <c r="A57" s="29">
        <v>2016</v>
      </c>
      <c r="B57" s="29" t="s">
        <v>259</v>
      </c>
      <c r="C57" s="33" t="s">
        <v>260</v>
      </c>
      <c r="D57" s="34">
        <v>29</v>
      </c>
      <c r="E57" s="34">
        <v>22</v>
      </c>
      <c r="F57" s="30">
        <f t="shared" si="0"/>
        <v>0.75862068965517238</v>
      </c>
      <c r="G57" s="34"/>
      <c r="H57" s="39">
        <v>18</v>
      </c>
      <c r="I57" s="32" t="s">
        <v>45</v>
      </c>
      <c r="J57" s="43"/>
      <c r="K57" s="43"/>
      <c r="L57" s="34"/>
    </row>
    <row r="58" spans="1:16" x14ac:dyDescent="0.25">
      <c r="A58" s="29">
        <v>2016</v>
      </c>
      <c r="B58" s="29" t="s">
        <v>261</v>
      </c>
      <c r="C58" s="33" t="s">
        <v>262</v>
      </c>
      <c r="D58" s="34">
        <v>197</v>
      </c>
      <c r="E58" s="34">
        <v>145</v>
      </c>
      <c r="F58" s="30">
        <f t="shared" si="0"/>
        <v>0.73604060913705582</v>
      </c>
      <c r="G58" s="34"/>
      <c r="H58" s="39">
        <v>119</v>
      </c>
      <c r="I58" s="41">
        <v>17</v>
      </c>
      <c r="J58" s="43">
        <f t="shared" si="1"/>
        <v>8.6294416243654817E-2</v>
      </c>
      <c r="K58" s="43">
        <f t="shared" si="2"/>
        <v>0.14285714285714285</v>
      </c>
      <c r="L58" s="34"/>
      <c r="M58" s="39">
        <v>10</v>
      </c>
      <c r="N58" s="32" t="s">
        <v>45</v>
      </c>
      <c r="O58" s="32" t="s">
        <v>45</v>
      </c>
      <c r="P58" s="32" t="s">
        <v>45</v>
      </c>
    </row>
    <row r="59" spans="1:16" ht="22.5" x14ac:dyDescent="0.25">
      <c r="A59" s="29">
        <v>2016</v>
      </c>
      <c r="B59" s="29" t="s">
        <v>263</v>
      </c>
      <c r="C59" s="33" t="s">
        <v>264</v>
      </c>
      <c r="D59" s="32" t="s">
        <v>45</v>
      </c>
      <c r="E59" s="32"/>
      <c r="F59" s="30"/>
      <c r="G59" s="32"/>
      <c r="H59" s="39"/>
      <c r="I59" s="41"/>
      <c r="J59" s="43"/>
      <c r="K59" s="43"/>
      <c r="L59" s="32"/>
    </row>
    <row r="60" spans="1:16" ht="22.5" x14ac:dyDescent="0.25">
      <c r="A60" s="29">
        <v>2016</v>
      </c>
      <c r="B60" s="29" t="s">
        <v>263</v>
      </c>
      <c r="C60" s="33" t="s">
        <v>265</v>
      </c>
      <c r="D60" s="34">
        <v>51</v>
      </c>
      <c r="E60" s="34">
        <v>43</v>
      </c>
      <c r="F60" s="30">
        <f t="shared" si="0"/>
        <v>0.84313725490196079</v>
      </c>
      <c r="G60" s="34"/>
      <c r="H60" s="39">
        <v>33</v>
      </c>
      <c r="I60" s="32" t="s">
        <v>45</v>
      </c>
      <c r="J60" s="43"/>
      <c r="K60" s="43"/>
      <c r="L60" s="34"/>
    </row>
    <row r="61" spans="1:16" x14ac:dyDescent="0.25">
      <c r="A61" s="29">
        <v>2016</v>
      </c>
      <c r="B61" s="29" t="s">
        <v>266</v>
      </c>
      <c r="C61" s="33" t="s">
        <v>267</v>
      </c>
      <c r="D61" s="34">
        <v>47</v>
      </c>
      <c r="E61" s="34">
        <v>29</v>
      </c>
      <c r="F61" s="30">
        <f t="shared" si="0"/>
        <v>0.61702127659574468</v>
      </c>
      <c r="G61" s="34"/>
      <c r="H61" s="39">
        <v>26</v>
      </c>
      <c r="I61" s="32" t="s">
        <v>45</v>
      </c>
      <c r="J61" s="43"/>
      <c r="K61" s="43"/>
      <c r="L61" s="34"/>
    </row>
    <row r="62" spans="1:16" x14ac:dyDescent="0.25">
      <c r="A62" s="29">
        <v>2016</v>
      </c>
      <c r="B62" s="29" t="s">
        <v>268</v>
      </c>
      <c r="C62" s="33" t="s">
        <v>269</v>
      </c>
      <c r="D62" s="34">
        <v>31</v>
      </c>
      <c r="E62" s="34">
        <v>21</v>
      </c>
      <c r="F62" s="30">
        <f t="shared" si="0"/>
        <v>0.67741935483870963</v>
      </c>
      <c r="G62" s="34"/>
      <c r="H62" s="39">
        <v>15</v>
      </c>
      <c r="I62" s="32" t="s">
        <v>45</v>
      </c>
      <c r="J62" s="43"/>
      <c r="K62" s="43"/>
      <c r="L62" s="34"/>
    </row>
    <row r="63" spans="1:16" x14ac:dyDescent="0.25">
      <c r="A63" s="29">
        <v>2016</v>
      </c>
      <c r="B63" s="29" t="s">
        <v>270</v>
      </c>
      <c r="C63" s="33" t="s">
        <v>271</v>
      </c>
      <c r="D63" s="32">
        <v>94</v>
      </c>
      <c r="E63" s="32">
        <v>50</v>
      </c>
      <c r="F63" s="30">
        <f t="shared" si="0"/>
        <v>0.53191489361702127</v>
      </c>
      <c r="G63" s="32"/>
      <c r="H63" s="39">
        <v>46</v>
      </c>
      <c r="I63" s="41">
        <v>14</v>
      </c>
      <c r="J63" s="43">
        <f t="shared" si="1"/>
        <v>0.14893617021276595</v>
      </c>
      <c r="K63" s="43">
        <f t="shared" si="2"/>
        <v>0.30434782608695654</v>
      </c>
      <c r="L63" s="32"/>
      <c r="M63" s="39">
        <v>11</v>
      </c>
      <c r="N63" s="32" t="s">
        <v>45</v>
      </c>
      <c r="O63" s="32" t="s">
        <v>45</v>
      </c>
      <c r="P63" s="32" t="s">
        <v>45</v>
      </c>
    </row>
    <row r="64" spans="1:16" x14ac:dyDescent="0.25">
      <c r="A64" s="29">
        <v>2016</v>
      </c>
      <c r="B64" s="29" t="s">
        <v>270</v>
      </c>
      <c r="C64" s="33" t="s">
        <v>272</v>
      </c>
      <c r="D64" s="32" t="s">
        <v>45</v>
      </c>
      <c r="E64" s="32"/>
      <c r="F64" s="30"/>
      <c r="G64" s="32"/>
      <c r="H64" s="39"/>
      <c r="I64" s="41"/>
      <c r="J64" s="43"/>
      <c r="K64" s="43"/>
      <c r="L64" s="32"/>
    </row>
    <row r="65" spans="1:16" x14ac:dyDescent="0.25">
      <c r="A65" s="29">
        <v>2016</v>
      </c>
      <c r="B65" s="29" t="s">
        <v>270</v>
      </c>
      <c r="C65" s="33" t="s">
        <v>273</v>
      </c>
      <c r="D65" s="32" t="s">
        <v>45</v>
      </c>
      <c r="E65" s="32"/>
      <c r="F65" s="30"/>
      <c r="G65" s="32"/>
      <c r="H65" s="39"/>
      <c r="I65" s="41"/>
      <c r="J65" s="43"/>
      <c r="K65" s="43"/>
      <c r="L65" s="32"/>
    </row>
    <row r="66" spans="1:16" x14ac:dyDescent="0.25">
      <c r="A66" s="29">
        <v>2016</v>
      </c>
      <c r="B66" s="29" t="s">
        <v>270</v>
      </c>
      <c r="C66" s="33" t="s">
        <v>274</v>
      </c>
      <c r="D66" s="32">
        <v>23</v>
      </c>
      <c r="E66" s="32" t="s">
        <v>45</v>
      </c>
      <c r="F66" s="30"/>
      <c r="G66" s="32"/>
      <c r="H66" s="39"/>
      <c r="I66" s="41"/>
      <c r="J66" s="43"/>
      <c r="K66" s="43"/>
      <c r="L66" s="32"/>
    </row>
    <row r="67" spans="1:16" x14ac:dyDescent="0.25">
      <c r="A67" s="29">
        <v>2016</v>
      </c>
      <c r="B67" s="29" t="s">
        <v>270</v>
      </c>
      <c r="C67" s="33" t="s">
        <v>275</v>
      </c>
      <c r="D67" s="34">
        <v>307</v>
      </c>
      <c r="E67" s="34">
        <v>256</v>
      </c>
      <c r="F67" s="30">
        <f t="shared" si="0"/>
        <v>0.83387622149837137</v>
      </c>
      <c r="G67" s="34"/>
      <c r="H67" s="39">
        <v>167</v>
      </c>
      <c r="I67" s="41">
        <v>27</v>
      </c>
      <c r="J67" s="43">
        <f t="shared" si="1"/>
        <v>8.7947882736156349E-2</v>
      </c>
      <c r="K67" s="43">
        <f t="shared" si="2"/>
        <v>0.16167664670658682</v>
      </c>
      <c r="L67" s="34"/>
      <c r="M67" s="39">
        <v>16</v>
      </c>
      <c r="N67" s="32" t="s">
        <v>45</v>
      </c>
      <c r="O67" s="32" t="s">
        <v>45</v>
      </c>
      <c r="P67" s="32" t="s">
        <v>45</v>
      </c>
    </row>
    <row r="68" spans="1:16" x14ac:dyDescent="0.25">
      <c r="A68" s="29">
        <v>2016</v>
      </c>
      <c r="B68" s="29" t="s">
        <v>270</v>
      </c>
      <c r="C68" s="33" t="s">
        <v>276</v>
      </c>
      <c r="D68" s="34">
        <v>272</v>
      </c>
      <c r="E68" s="34">
        <v>188</v>
      </c>
      <c r="F68" s="30">
        <f t="shared" ref="F68:F131" si="3">E68/D68</f>
        <v>0.69117647058823528</v>
      </c>
      <c r="G68" s="34"/>
      <c r="H68" s="39">
        <v>151</v>
      </c>
      <c r="I68" s="41">
        <v>33</v>
      </c>
      <c r="J68" s="43">
        <f t="shared" ref="J68:J131" si="4">I68/D68</f>
        <v>0.12132352941176471</v>
      </c>
      <c r="K68" s="43">
        <f t="shared" ref="K68:K131" si="5">I68/H68</f>
        <v>0.2185430463576159</v>
      </c>
      <c r="L68" s="34"/>
      <c r="M68" s="39">
        <v>16</v>
      </c>
      <c r="N68" s="39">
        <v>15</v>
      </c>
      <c r="O68" s="39">
        <v>13</v>
      </c>
      <c r="P68" s="32" t="s">
        <v>45</v>
      </c>
    </row>
    <row r="69" spans="1:16" x14ac:dyDescent="0.25">
      <c r="A69" s="29">
        <v>2016</v>
      </c>
      <c r="B69" s="29" t="s">
        <v>277</v>
      </c>
      <c r="C69" s="33" t="s">
        <v>278</v>
      </c>
      <c r="D69" s="32">
        <v>82</v>
      </c>
      <c r="E69" s="32">
        <v>64</v>
      </c>
      <c r="F69" s="30">
        <f t="shared" si="3"/>
        <v>0.78048780487804881</v>
      </c>
      <c r="G69" s="32"/>
      <c r="H69" s="39">
        <v>41</v>
      </c>
      <c r="I69" s="32" t="s">
        <v>45</v>
      </c>
      <c r="J69" s="43"/>
      <c r="K69" s="43"/>
      <c r="L69" s="32"/>
    </row>
    <row r="70" spans="1:16" x14ac:dyDescent="0.25">
      <c r="A70" s="29">
        <v>2016</v>
      </c>
      <c r="B70" s="29" t="s">
        <v>279</v>
      </c>
      <c r="C70" s="33" t="s">
        <v>280</v>
      </c>
      <c r="D70" s="32">
        <v>102</v>
      </c>
      <c r="E70" s="32">
        <v>28</v>
      </c>
      <c r="F70" s="30">
        <f t="shared" si="3"/>
        <v>0.27450980392156865</v>
      </c>
      <c r="G70" s="32"/>
      <c r="H70" s="39">
        <v>26</v>
      </c>
      <c r="I70" s="32" t="s">
        <v>45</v>
      </c>
      <c r="J70" s="43"/>
      <c r="K70" s="43"/>
      <c r="L70" s="32"/>
    </row>
    <row r="71" spans="1:16" x14ac:dyDescent="0.25">
      <c r="A71" s="29">
        <v>2016</v>
      </c>
      <c r="B71" s="29" t="s">
        <v>281</v>
      </c>
      <c r="C71" s="33" t="s">
        <v>282</v>
      </c>
      <c r="D71" s="32">
        <v>65</v>
      </c>
      <c r="E71" s="32">
        <v>33</v>
      </c>
      <c r="F71" s="30">
        <f t="shared" si="3"/>
        <v>0.50769230769230766</v>
      </c>
      <c r="G71" s="32"/>
      <c r="H71" s="39">
        <v>30</v>
      </c>
      <c r="I71" s="32" t="s">
        <v>45</v>
      </c>
      <c r="J71" s="43"/>
      <c r="K71" s="43"/>
      <c r="L71" s="32"/>
    </row>
    <row r="72" spans="1:16" x14ac:dyDescent="0.25">
      <c r="A72" s="29">
        <v>2016</v>
      </c>
      <c r="B72" s="29" t="s">
        <v>283</v>
      </c>
      <c r="C72" s="33" t="s">
        <v>284</v>
      </c>
      <c r="D72" s="34">
        <v>352</v>
      </c>
      <c r="E72" s="34">
        <v>240</v>
      </c>
      <c r="F72" s="30">
        <f t="shared" si="3"/>
        <v>0.68181818181818177</v>
      </c>
      <c r="G72" s="34"/>
      <c r="H72" s="39">
        <v>170</v>
      </c>
      <c r="I72" s="41">
        <v>18</v>
      </c>
      <c r="J72" s="43">
        <f t="shared" si="4"/>
        <v>5.113636363636364E-2</v>
      </c>
      <c r="K72" s="43">
        <f t="shared" si="5"/>
        <v>0.10588235294117647</v>
      </c>
      <c r="L72" s="34"/>
      <c r="M72" s="39">
        <v>13</v>
      </c>
      <c r="N72" s="32" t="s">
        <v>45</v>
      </c>
      <c r="O72" s="32" t="s">
        <v>45</v>
      </c>
      <c r="P72" s="32" t="s">
        <v>45</v>
      </c>
    </row>
    <row r="73" spans="1:16" x14ac:dyDescent="0.25">
      <c r="A73" s="29">
        <v>2016</v>
      </c>
      <c r="B73" s="29" t="s">
        <v>283</v>
      </c>
      <c r="C73" s="33" t="s">
        <v>285</v>
      </c>
      <c r="D73" s="34">
        <v>45</v>
      </c>
      <c r="E73" s="34">
        <v>11</v>
      </c>
      <c r="F73" s="30">
        <f t="shared" si="3"/>
        <v>0.24444444444444444</v>
      </c>
      <c r="G73" s="34"/>
      <c r="H73" s="39">
        <v>10</v>
      </c>
      <c r="I73" s="32" t="s">
        <v>45</v>
      </c>
      <c r="J73" s="43"/>
      <c r="K73" s="43"/>
      <c r="L73" s="34"/>
    </row>
    <row r="74" spans="1:16" x14ac:dyDescent="0.25">
      <c r="A74" s="29">
        <v>2016</v>
      </c>
      <c r="B74" s="29" t="s">
        <v>283</v>
      </c>
      <c r="C74" s="33" t="s">
        <v>286</v>
      </c>
      <c r="D74" s="32" t="s">
        <v>45</v>
      </c>
      <c r="E74" s="32"/>
      <c r="F74" s="30"/>
      <c r="G74" s="32"/>
      <c r="H74" s="39"/>
      <c r="I74" s="41"/>
      <c r="J74" s="43"/>
      <c r="K74" s="43"/>
      <c r="L74" s="32"/>
    </row>
    <row r="75" spans="1:16" x14ac:dyDescent="0.25">
      <c r="A75" s="29">
        <v>2016</v>
      </c>
      <c r="B75" s="29" t="s">
        <v>287</v>
      </c>
      <c r="C75" s="33" t="s">
        <v>288</v>
      </c>
      <c r="D75" s="34">
        <v>34</v>
      </c>
      <c r="E75" s="34">
        <v>19</v>
      </c>
      <c r="F75" s="30">
        <f t="shared" si="3"/>
        <v>0.55882352941176472</v>
      </c>
      <c r="G75" s="34"/>
      <c r="H75" s="39">
        <v>19</v>
      </c>
      <c r="I75" s="32" t="s">
        <v>45</v>
      </c>
      <c r="J75" s="43"/>
      <c r="K75" s="43"/>
      <c r="L75" s="34"/>
    </row>
    <row r="76" spans="1:16" x14ac:dyDescent="0.25">
      <c r="A76" s="29">
        <v>2016</v>
      </c>
      <c r="B76" s="29" t="s">
        <v>289</v>
      </c>
      <c r="C76" s="33" t="s">
        <v>290</v>
      </c>
      <c r="D76" s="32">
        <v>63</v>
      </c>
      <c r="E76" s="32">
        <v>45</v>
      </c>
      <c r="F76" s="30">
        <f t="shared" si="3"/>
        <v>0.7142857142857143</v>
      </c>
      <c r="G76" s="32"/>
      <c r="H76" s="39">
        <v>15</v>
      </c>
      <c r="I76" s="32" t="s">
        <v>45</v>
      </c>
      <c r="J76" s="43"/>
      <c r="K76" s="43"/>
      <c r="L76" s="32"/>
    </row>
    <row r="77" spans="1:16" x14ac:dyDescent="0.25">
      <c r="A77" s="29">
        <v>2016</v>
      </c>
      <c r="B77" s="29" t="s">
        <v>291</v>
      </c>
      <c r="C77" s="33" t="s">
        <v>292</v>
      </c>
      <c r="D77" s="32">
        <v>12</v>
      </c>
      <c r="E77" s="32" t="s">
        <v>45</v>
      </c>
      <c r="F77" s="30"/>
      <c r="G77" s="32"/>
      <c r="H77" s="39"/>
      <c r="I77" s="41"/>
      <c r="J77" s="43"/>
      <c r="K77" s="43"/>
      <c r="L77" s="32"/>
    </row>
    <row r="78" spans="1:16" x14ac:dyDescent="0.25">
      <c r="A78" s="29">
        <v>2016</v>
      </c>
      <c r="B78" s="29" t="s">
        <v>291</v>
      </c>
      <c r="C78" s="33" t="s">
        <v>293</v>
      </c>
      <c r="D78" s="34">
        <v>112</v>
      </c>
      <c r="E78" s="34">
        <v>70</v>
      </c>
      <c r="F78" s="30">
        <f t="shared" si="3"/>
        <v>0.625</v>
      </c>
      <c r="G78" s="34"/>
      <c r="H78" s="39">
        <v>63</v>
      </c>
      <c r="I78" s="41">
        <v>31</v>
      </c>
      <c r="J78" s="43">
        <f t="shared" si="4"/>
        <v>0.2767857142857143</v>
      </c>
      <c r="K78" s="43">
        <f t="shared" si="5"/>
        <v>0.49206349206349204</v>
      </c>
      <c r="L78" s="34"/>
      <c r="M78" s="39">
        <v>12</v>
      </c>
      <c r="N78" s="39">
        <v>18</v>
      </c>
      <c r="O78" s="39">
        <v>15</v>
      </c>
      <c r="P78" s="32" t="s">
        <v>45</v>
      </c>
    </row>
    <row r="79" spans="1:16" x14ac:dyDescent="0.25">
      <c r="A79" s="29">
        <v>2016</v>
      </c>
      <c r="B79" s="29" t="s">
        <v>291</v>
      </c>
      <c r="C79" s="33" t="s">
        <v>294</v>
      </c>
      <c r="D79" s="32" t="s">
        <v>45</v>
      </c>
      <c r="E79" s="32"/>
      <c r="F79" s="30"/>
      <c r="G79" s="32"/>
      <c r="H79" s="39"/>
      <c r="I79" s="41"/>
      <c r="J79" s="43"/>
      <c r="K79" s="43"/>
      <c r="L79" s="32"/>
    </row>
    <row r="80" spans="1:16" x14ac:dyDescent="0.25">
      <c r="A80" s="29">
        <v>2016</v>
      </c>
      <c r="B80" s="29" t="s">
        <v>291</v>
      </c>
      <c r="C80" s="33" t="s">
        <v>295</v>
      </c>
      <c r="D80" s="32">
        <v>46</v>
      </c>
      <c r="E80" s="32">
        <v>15</v>
      </c>
      <c r="F80" s="30">
        <f t="shared" si="3"/>
        <v>0.32608695652173914</v>
      </c>
      <c r="G80" s="32"/>
      <c r="H80" s="39">
        <v>13</v>
      </c>
      <c r="I80" s="32" t="s">
        <v>45</v>
      </c>
      <c r="J80" s="43"/>
      <c r="K80" s="43"/>
      <c r="L80" s="32"/>
    </row>
    <row r="81" spans="1:16" x14ac:dyDescent="0.25">
      <c r="A81" s="29">
        <v>2016</v>
      </c>
      <c r="B81" s="29" t="s">
        <v>296</v>
      </c>
      <c r="C81" s="31" t="s">
        <v>297</v>
      </c>
      <c r="D81" s="32">
        <v>41</v>
      </c>
      <c r="E81" s="32">
        <v>36</v>
      </c>
      <c r="F81" s="30">
        <f t="shared" si="3"/>
        <v>0.87804878048780488</v>
      </c>
      <c r="G81" s="32"/>
      <c r="H81" s="39">
        <v>31</v>
      </c>
      <c r="I81" s="32" t="s">
        <v>45</v>
      </c>
      <c r="J81" s="43"/>
      <c r="K81" s="43"/>
      <c r="L81" s="32"/>
    </row>
    <row r="82" spans="1:16" x14ac:dyDescent="0.25">
      <c r="A82" s="29">
        <v>2016</v>
      </c>
      <c r="B82" s="29" t="s">
        <v>298</v>
      </c>
      <c r="C82" s="31" t="s">
        <v>299</v>
      </c>
      <c r="D82" s="32" t="s">
        <v>45</v>
      </c>
      <c r="E82" s="32"/>
      <c r="F82" s="30"/>
      <c r="G82" s="32"/>
      <c r="H82" s="39"/>
      <c r="I82" s="41"/>
      <c r="J82" s="43"/>
      <c r="K82" s="43"/>
      <c r="L82" s="32"/>
    </row>
    <row r="83" spans="1:16" x14ac:dyDescent="0.25">
      <c r="A83" s="29">
        <v>2016</v>
      </c>
      <c r="B83" s="29" t="s">
        <v>300</v>
      </c>
      <c r="C83" s="31" t="s">
        <v>301</v>
      </c>
      <c r="D83" s="32">
        <v>33</v>
      </c>
      <c r="E83" s="32">
        <v>29</v>
      </c>
      <c r="F83" s="30">
        <f t="shared" si="3"/>
        <v>0.87878787878787878</v>
      </c>
      <c r="G83" s="32"/>
      <c r="H83" s="39">
        <v>26</v>
      </c>
      <c r="I83" s="32" t="s">
        <v>45</v>
      </c>
      <c r="J83" s="43"/>
      <c r="K83" s="43"/>
      <c r="L83" s="32"/>
    </row>
    <row r="84" spans="1:16" x14ac:dyDescent="0.25">
      <c r="A84" s="29">
        <v>2016</v>
      </c>
      <c r="B84" s="29" t="s">
        <v>302</v>
      </c>
      <c r="C84" s="31" t="s">
        <v>303</v>
      </c>
      <c r="D84" s="32">
        <v>383</v>
      </c>
      <c r="E84" s="32">
        <v>265</v>
      </c>
      <c r="F84" s="30">
        <f t="shared" si="3"/>
        <v>0.69190600522193213</v>
      </c>
      <c r="G84" s="32"/>
      <c r="H84" s="39">
        <v>183</v>
      </c>
      <c r="I84" s="41">
        <v>20</v>
      </c>
      <c r="J84" s="43">
        <f t="shared" si="4"/>
        <v>5.2219321148825062E-2</v>
      </c>
      <c r="K84" s="43">
        <f t="shared" si="5"/>
        <v>0.10928961748633879</v>
      </c>
      <c r="L84" s="32"/>
      <c r="M84" s="39">
        <v>12</v>
      </c>
      <c r="N84" s="32" t="s">
        <v>45</v>
      </c>
      <c r="O84" s="32" t="s">
        <v>45</v>
      </c>
      <c r="P84" s="32" t="s">
        <v>45</v>
      </c>
    </row>
    <row r="85" spans="1:16" x14ac:dyDescent="0.25">
      <c r="A85" s="29">
        <v>2016</v>
      </c>
      <c r="B85" s="29" t="s">
        <v>302</v>
      </c>
      <c r="C85" s="31" t="s">
        <v>304</v>
      </c>
      <c r="D85" s="32">
        <v>13</v>
      </c>
      <c r="E85" s="32" t="s">
        <v>45</v>
      </c>
      <c r="F85" s="30"/>
      <c r="G85" s="32"/>
      <c r="H85" s="39"/>
      <c r="I85" s="41"/>
      <c r="J85" s="43"/>
      <c r="K85" s="43"/>
      <c r="L85" s="32"/>
    </row>
    <row r="86" spans="1:16" x14ac:dyDescent="0.25">
      <c r="A86" s="29">
        <v>2016</v>
      </c>
      <c r="B86" s="29" t="s">
        <v>302</v>
      </c>
      <c r="C86" s="31" t="s">
        <v>305</v>
      </c>
      <c r="D86" s="32" t="s">
        <v>45</v>
      </c>
      <c r="E86" s="32"/>
      <c r="F86" s="30"/>
      <c r="G86" s="32"/>
      <c r="H86" s="39"/>
      <c r="I86" s="41"/>
      <c r="J86" s="43"/>
      <c r="K86" s="43"/>
      <c r="L86" s="32"/>
    </row>
    <row r="87" spans="1:16" x14ac:dyDescent="0.25">
      <c r="A87" s="29">
        <v>2016</v>
      </c>
      <c r="B87" s="29" t="s">
        <v>306</v>
      </c>
      <c r="C87" s="31" t="s">
        <v>307</v>
      </c>
      <c r="D87" s="32" t="s">
        <v>45</v>
      </c>
      <c r="E87" s="32"/>
      <c r="F87" s="30"/>
      <c r="G87" s="32"/>
      <c r="H87" s="39"/>
      <c r="I87" s="41"/>
      <c r="J87" s="43"/>
      <c r="K87" s="43"/>
      <c r="L87" s="32"/>
    </row>
    <row r="88" spans="1:16" x14ac:dyDescent="0.25">
      <c r="A88" s="29">
        <v>2016</v>
      </c>
      <c r="B88" s="29" t="s">
        <v>308</v>
      </c>
      <c r="C88" s="31" t="s">
        <v>309</v>
      </c>
      <c r="D88" s="32" t="s">
        <v>45</v>
      </c>
      <c r="E88" s="32"/>
      <c r="F88" s="30"/>
      <c r="G88" s="32"/>
      <c r="H88" s="39"/>
      <c r="I88" s="41"/>
      <c r="J88" s="43"/>
      <c r="K88" s="43"/>
      <c r="L88" s="32"/>
    </row>
    <row r="89" spans="1:16" x14ac:dyDescent="0.25">
      <c r="A89" s="29">
        <v>2016</v>
      </c>
      <c r="B89" s="29" t="s">
        <v>308</v>
      </c>
      <c r="C89" s="31" t="s">
        <v>310</v>
      </c>
      <c r="D89" s="32">
        <v>88</v>
      </c>
      <c r="E89" s="32">
        <v>30</v>
      </c>
      <c r="F89" s="30">
        <f t="shared" si="3"/>
        <v>0.34090909090909088</v>
      </c>
      <c r="G89" s="32"/>
      <c r="H89" s="39">
        <v>30</v>
      </c>
      <c r="I89" s="41">
        <v>10</v>
      </c>
      <c r="J89" s="43">
        <f t="shared" si="4"/>
        <v>0.11363636363636363</v>
      </c>
      <c r="K89" s="43">
        <f t="shared" si="5"/>
        <v>0.33333333333333331</v>
      </c>
      <c r="L89" s="32"/>
      <c r="M89" s="32" t="s">
        <v>45</v>
      </c>
      <c r="N89" s="32" t="s">
        <v>45</v>
      </c>
      <c r="O89" s="32" t="s">
        <v>45</v>
      </c>
      <c r="P89" s="32" t="s">
        <v>45</v>
      </c>
    </row>
    <row r="90" spans="1:16" x14ac:dyDescent="0.25">
      <c r="A90" s="29">
        <v>2016</v>
      </c>
      <c r="B90" s="29" t="s">
        <v>308</v>
      </c>
      <c r="C90" s="31" t="s">
        <v>311</v>
      </c>
      <c r="D90" s="32">
        <v>480</v>
      </c>
      <c r="E90" s="32">
        <v>388</v>
      </c>
      <c r="F90" s="30">
        <f t="shared" si="3"/>
        <v>0.80833333333333335</v>
      </c>
      <c r="G90" s="32"/>
      <c r="H90" s="39">
        <v>277</v>
      </c>
      <c r="I90" s="41">
        <v>43</v>
      </c>
      <c r="J90" s="43">
        <f t="shared" si="4"/>
        <v>8.9583333333333334E-2</v>
      </c>
      <c r="K90" s="43">
        <f t="shared" si="5"/>
        <v>0.1552346570397112</v>
      </c>
      <c r="L90" s="32"/>
      <c r="M90" s="39">
        <v>26</v>
      </c>
      <c r="N90" s="39">
        <v>19</v>
      </c>
      <c r="O90" s="39">
        <v>12</v>
      </c>
      <c r="P90" s="32" t="s">
        <v>45</v>
      </c>
    </row>
    <row r="91" spans="1:16" x14ac:dyDescent="0.25">
      <c r="A91" s="29">
        <v>2016</v>
      </c>
      <c r="B91" s="29" t="s">
        <v>312</v>
      </c>
      <c r="C91" s="31" t="s">
        <v>313</v>
      </c>
      <c r="D91" s="32">
        <v>18</v>
      </c>
      <c r="E91" s="32" t="s">
        <v>45</v>
      </c>
      <c r="F91" s="30"/>
      <c r="G91" s="32"/>
      <c r="H91" s="39"/>
      <c r="I91" s="41"/>
      <c r="J91" s="43"/>
      <c r="K91" s="43"/>
      <c r="L91" s="32"/>
    </row>
    <row r="92" spans="1:16" x14ac:dyDescent="0.25">
      <c r="A92" s="29">
        <v>2016</v>
      </c>
      <c r="B92" s="29" t="s">
        <v>314</v>
      </c>
      <c r="C92" s="31" t="s">
        <v>315</v>
      </c>
      <c r="D92" s="32">
        <v>134</v>
      </c>
      <c r="E92" s="32">
        <v>99</v>
      </c>
      <c r="F92" s="30">
        <f t="shared" si="3"/>
        <v>0.73880597014925375</v>
      </c>
      <c r="G92" s="32"/>
      <c r="H92" s="39">
        <v>66</v>
      </c>
      <c r="I92" s="32" t="s">
        <v>45</v>
      </c>
      <c r="J92" s="43"/>
      <c r="K92" s="43"/>
      <c r="L92" s="32"/>
    </row>
    <row r="93" spans="1:16" x14ac:dyDescent="0.25">
      <c r="A93" s="29">
        <v>2016</v>
      </c>
      <c r="B93" s="29" t="s">
        <v>316</v>
      </c>
      <c r="C93" s="31" t="s">
        <v>317</v>
      </c>
      <c r="D93" s="32">
        <v>60</v>
      </c>
      <c r="E93" s="32">
        <v>45</v>
      </c>
      <c r="F93" s="30">
        <f t="shared" si="3"/>
        <v>0.75</v>
      </c>
      <c r="G93" s="32"/>
      <c r="H93" s="39">
        <v>20</v>
      </c>
      <c r="I93" s="32" t="s">
        <v>45</v>
      </c>
      <c r="J93" s="43"/>
      <c r="K93" s="43"/>
      <c r="L93" s="32"/>
    </row>
    <row r="94" spans="1:16" x14ac:dyDescent="0.25">
      <c r="A94" s="29">
        <v>2016</v>
      </c>
      <c r="B94" s="29" t="s">
        <v>318</v>
      </c>
      <c r="C94" s="31" t="s">
        <v>319</v>
      </c>
      <c r="D94" s="32">
        <v>329</v>
      </c>
      <c r="E94" s="32">
        <v>222</v>
      </c>
      <c r="F94" s="30">
        <f t="shared" si="3"/>
        <v>0.67477203647416417</v>
      </c>
      <c r="G94" s="32"/>
      <c r="H94" s="39">
        <v>178</v>
      </c>
      <c r="I94" s="41">
        <v>25</v>
      </c>
      <c r="J94" s="43">
        <f t="shared" si="4"/>
        <v>7.598784194528875E-2</v>
      </c>
      <c r="K94" s="43">
        <f t="shared" si="5"/>
        <v>0.1404494382022472</v>
      </c>
      <c r="L94" s="32"/>
      <c r="M94" s="39">
        <v>19</v>
      </c>
      <c r="N94" s="32" t="s">
        <v>45</v>
      </c>
      <c r="O94" s="32" t="s">
        <v>45</v>
      </c>
      <c r="P94" s="32" t="s">
        <v>45</v>
      </c>
    </row>
    <row r="95" spans="1:16" x14ac:dyDescent="0.25">
      <c r="A95" s="29">
        <v>2016</v>
      </c>
      <c r="B95" s="29" t="s">
        <v>318</v>
      </c>
      <c r="C95" s="31" t="s">
        <v>320</v>
      </c>
      <c r="D95" s="32" t="s">
        <v>45</v>
      </c>
      <c r="E95" s="32"/>
      <c r="F95" s="30"/>
      <c r="G95" s="32"/>
      <c r="H95" s="39"/>
      <c r="I95" s="41"/>
      <c r="J95" s="43"/>
      <c r="K95" s="43"/>
      <c r="L95" s="32"/>
    </row>
    <row r="96" spans="1:16" x14ac:dyDescent="0.25">
      <c r="A96" s="29">
        <v>2016</v>
      </c>
      <c r="B96" s="29" t="s">
        <v>321</v>
      </c>
      <c r="C96" s="31" t="s">
        <v>322</v>
      </c>
      <c r="D96" s="32" t="s">
        <v>45</v>
      </c>
      <c r="E96" s="32"/>
      <c r="F96" s="30"/>
      <c r="G96" s="32"/>
      <c r="H96" s="39"/>
      <c r="I96" s="41"/>
      <c r="J96" s="43"/>
      <c r="K96" s="43"/>
      <c r="L96" s="32"/>
    </row>
    <row r="97" spans="1:16" x14ac:dyDescent="0.25">
      <c r="A97" s="29">
        <v>2016</v>
      </c>
      <c r="B97" s="29" t="s">
        <v>323</v>
      </c>
      <c r="C97" s="31" t="s">
        <v>324</v>
      </c>
      <c r="D97" s="32">
        <v>49</v>
      </c>
      <c r="E97" s="32">
        <v>42</v>
      </c>
      <c r="F97" s="30">
        <f t="shared" si="3"/>
        <v>0.8571428571428571</v>
      </c>
      <c r="G97" s="32"/>
      <c r="H97" s="39">
        <v>13</v>
      </c>
      <c r="I97" s="32" t="s">
        <v>45</v>
      </c>
      <c r="J97" s="43"/>
      <c r="K97" s="43"/>
      <c r="L97" s="32"/>
    </row>
    <row r="98" spans="1:16" x14ac:dyDescent="0.25">
      <c r="A98" s="29">
        <v>2016</v>
      </c>
      <c r="B98" s="29" t="s">
        <v>325</v>
      </c>
      <c r="C98" s="31" t="s">
        <v>326</v>
      </c>
      <c r="D98" s="32">
        <v>82</v>
      </c>
      <c r="E98" s="32">
        <v>59</v>
      </c>
      <c r="F98" s="30">
        <f t="shared" si="3"/>
        <v>0.71951219512195119</v>
      </c>
      <c r="G98" s="32"/>
      <c r="H98" s="39">
        <v>43</v>
      </c>
      <c r="I98" s="41">
        <v>10</v>
      </c>
      <c r="J98" s="43">
        <f t="shared" si="4"/>
        <v>0.12195121951219512</v>
      </c>
      <c r="K98" s="43">
        <f t="shared" si="5"/>
        <v>0.23255813953488372</v>
      </c>
      <c r="L98" s="32"/>
      <c r="M98" s="32" t="s">
        <v>45</v>
      </c>
      <c r="N98" s="32" t="s">
        <v>45</v>
      </c>
      <c r="O98" s="32" t="s">
        <v>45</v>
      </c>
      <c r="P98" s="32" t="s">
        <v>45</v>
      </c>
    </row>
    <row r="99" spans="1:16" x14ac:dyDescent="0.25">
      <c r="A99" s="29">
        <v>2016</v>
      </c>
      <c r="B99" s="29" t="s">
        <v>327</v>
      </c>
      <c r="C99" s="31" t="s">
        <v>328</v>
      </c>
      <c r="D99" s="32">
        <v>25</v>
      </c>
      <c r="E99" s="32">
        <v>17</v>
      </c>
      <c r="F99" s="30">
        <f t="shared" si="3"/>
        <v>0.68</v>
      </c>
      <c r="G99" s="32"/>
      <c r="H99" s="39">
        <v>14</v>
      </c>
      <c r="I99" s="32" t="s">
        <v>45</v>
      </c>
      <c r="J99" s="43"/>
      <c r="K99" s="43"/>
      <c r="L99" s="32"/>
    </row>
    <row r="100" spans="1:16" x14ac:dyDescent="0.25">
      <c r="A100" s="29">
        <v>2016</v>
      </c>
      <c r="B100" s="29" t="s">
        <v>329</v>
      </c>
      <c r="C100" s="31" t="s">
        <v>330</v>
      </c>
      <c r="D100" s="32">
        <v>34</v>
      </c>
      <c r="E100" s="32" t="s">
        <v>45</v>
      </c>
      <c r="F100" s="30"/>
      <c r="G100" s="32"/>
      <c r="H100" s="39"/>
      <c r="I100" s="41"/>
      <c r="J100" s="43"/>
      <c r="K100" s="43"/>
      <c r="L100" s="32"/>
    </row>
    <row r="101" spans="1:16" x14ac:dyDescent="0.25">
      <c r="A101" s="29">
        <v>2016</v>
      </c>
      <c r="B101" s="29" t="s">
        <v>329</v>
      </c>
      <c r="C101" s="31" t="s">
        <v>331</v>
      </c>
      <c r="D101" s="32">
        <v>29</v>
      </c>
      <c r="E101" s="32">
        <v>13</v>
      </c>
      <c r="F101" s="30">
        <f t="shared" si="3"/>
        <v>0.44827586206896552</v>
      </c>
      <c r="G101" s="32"/>
      <c r="H101" s="39">
        <v>11</v>
      </c>
      <c r="I101" s="32" t="s">
        <v>45</v>
      </c>
      <c r="J101" s="43"/>
      <c r="K101" s="43"/>
      <c r="L101" s="32"/>
    </row>
    <row r="102" spans="1:16" x14ac:dyDescent="0.25">
      <c r="A102" s="29">
        <v>2016</v>
      </c>
      <c r="B102" s="29" t="s">
        <v>332</v>
      </c>
      <c r="C102" s="31" t="s">
        <v>333</v>
      </c>
      <c r="D102" s="32">
        <v>33</v>
      </c>
      <c r="E102" s="32">
        <v>25</v>
      </c>
      <c r="F102" s="30">
        <f t="shared" si="3"/>
        <v>0.75757575757575757</v>
      </c>
      <c r="G102" s="32"/>
      <c r="H102" s="39">
        <v>18</v>
      </c>
      <c r="I102" s="32" t="s">
        <v>45</v>
      </c>
      <c r="J102" s="43"/>
      <c r="K102" s="43"/>
      <c r="L102" s="32"/>
    </row>
    <row r="103" spans="1:16" x14ac:dyDescent="0.25">
      <c r="A103" s="29">
        <v>2016</v>
      </c>
      <c r="B103" s="29" t="s">
        <v>334</v>
      </c>
      <c r="C103" s="31" t="s">
        <v>335</v>
      </c>
      <c r="D103" s="32">
        <v>15</v>
      </c>
      <c r="E103" s="32" t="s">
        <v>45</v>
      </c>
      <c r="F103" s="30"/>
      <c r="G103" s="32"/>
      <c r="H103" s="39"/>
      <c r="I103" s="41"/>
      <c r="J103" s="43"/>
      <c r="K103" s="43"/>
      <c r="L103" s="32"/>
    </row>
    <row r="104" spans="1:16" x14ac:dyDescent="0.25">
      <c r="A104" s="29">
        <v>2016</v>
      </c>
      <c r="B104" s="29" t="s">
        <v>334</v>
      </c>
      <c r="C104" s="31" t="s">
        <v>336</v>
      </c>
      <c r="D104" s="32">
        <v>22</v>
      </c>
      <c r="E104" s="32" t="s">
        <v>45</v>
      </c>
      <c r="F104" s="30"/>
      <c r="G104" s="32"/>
      <c r="H104" s="39"/>
      <c r="I104" s="41"/>
      <c r="J104" s="43"/>
      <c r="K104" s="43"/>
      <c r="L104" s="32"/>
    </row>
    <row r="105" spans="1:16" x14ac:dyDescent="0.25">
      <c r="A105" s="29">
        <v>2016</v>
      </c>
      <c r="B105" s="29" t="s">
        <v>334</v>
      </c>
      <c r="C105" s="31" t="s">
        <v>337</v>
      </c>
      <c r="D105" s="32">
        <v>430</v>
      </c>
      <c r="E105" s="32">
        <v>357</v>
      </c>
      <c r="F105" s="30">
        <f t="shared" si="3"/>
        <v>0.83023255813953489</v>
      </c>
      <c r="G105" s="32"/>
      <c r="H105" s="39">
        <v>251</v>
      </c>
      <c r="I105" s="41">
        <v>32</v>
      </c>
      <c r="J105" s="43">
        <f t="shared" si="4"/>
        <v>7.441860465116279E-2</v>
      </c>
      <c r="K105" s="43">
        <f t="shared" si="5"/>
        <v>0.12749003984063745</v>
      </c>
      <c r="L105" s="32"/>
      <c r="M105" s="39">
        <v>20</v>
      </c>
      <c r="N105" s="39">
        <v>16</v>
      </c>
      <c r="O105" s="39">
        <v>15</v>
      </c>
      <c r="P105" s="32" t="s">
        <v>45</v>
      </c>
    </row>
    <row r="106" spans="1:16" x14ac:dyDescent="0.25">
      <c r="A106" s="29">
        <v>2016</v>
      </c>
      <c r="B106" s="29" t="s">
        <v>334</v>
      </c>
      <c r="C106" s="31" t="s">
        <v>338</v>
      </c>
      <c r="D106" s="32" t="s">
        <v>45</v>
      </c>
      <c r="E106" s="32"/>
      <c r="F106" s="30"/>
      <c r="G106" s="32"/>
      <c r="H106" s="39"/>
      <c r="I106" s="41"/>
      <c r="J106" s="43"/>
      <c r="K106" s="43"/>
      <c r="L106" s="32"/>
    </row>
    <row r="107" spans="1:16" x14ac:dyDescent="0.25">
      <c r="A107" s="29">
        <v>2016</v>
      </c>
      <c r="B107" s="29" t="s">
        <v>334</v>
      </c>
      <c r="C107" s="31" t="s">
        <v>339</v>
      </c>
      <c r="D107" s="32" t="s">
        <v>45</v>
      </c>
      <c r="E107" s="32"/>
      <c r="F107" s="30"/>
      <c r="G107" s="32"/>
      <c r="H107" s="39"/>
      <c r="I107" s="41"/>
      <c r="J107" s="43"/>
      <c r="K107" s="43"/>
      <c r="L107" s="32"/>
    </row>
    <row r="108" spans="1:16" x14ac:dyDescent="0.25">
      <c r="A108" s="29">
        <v>2016</v>
      </c>
      <c r="B108" s="35" t="s">
        <v>334</v>
      </c>
      <c r="C108" s="38" t="s">
        <v>340</v>
      </c>
      <c r="D108" s="32" t="s">
        <v>45</v>
      </c>
      <c r="E108" s="32"/>
      <c r="F108" s="30"/>
      <c r="G108" s="32"/>
      <c r="H108" s="39"/>
      <c r="I108" s="41"/>
      <c r="J108" s="43"/>
      <c r="K108" s="43"/>
      <c r="L108" s="32"/>
    </row>
    <row r="109" spans="1:16" x14ac:dyDescent="0.25">
      <c r="A109" s="29">
        <v>2016</v>
      </c>
      <c r="B109" s="38" t="s">
        <v>334</v>
      </c>
      <c r="C109" s="38" t="s">
        <v>341</v>
      </c>
      <c r="D109" s="32" t="s">
        <v>45</v>
      </c>
      <c r="E109" s="32"/>
      <c r="F109" s="30"/>
      <c r="G109" s="32"/>
      <c r="H109" s="39"/>
      <c r="I109" s="41"/>
      <c r="J109" s="43"/>
      <c r="K109" s="43"/>
      <c r="L109" s="32"/>
    </row>
    <row r="110" spans="1:16" x14ac:dyDescent="0.25">
      <c r="A110" s="29">
        <v>2016</v>
      </c>
      <c r="B110" s="38" t="s">
        <v>334</v>
      </c>
      <c r="C110" s="38" t="s">
        <v>342</v>
      </c>
      <c r="D110" s="32" t="s">
        <v>45</v>
      </c>
      <c r="E110" s="32"/>
      <c r="F110" s="30"/>
      <c r="G110" s="32"/>
      <c r="H110" s="39"/>
      <c r="I110" s="41"/>
      <c r="J110" s="43"/>
      <c r="K110" s="43"/>
      <c r="L110" s="32"/>
    </row>
    <row r="111" spans="1:16" x14ac:dyDescent="0.25">
      <c r="A111" s="29">
        <v>2016</v>
      </c>
      <c r="B111" s="38" t="s">
        <v>343</v>
      </c>
      <c r="C111" s="38" t="s">
        <v>344</v>
      </c>
      <c r="D111" s="41">
        <v>18</v>
      </c>
      <c r="E111" s="32" t="s">
        <v>45</v>
      </c>
      <c r="F111" s="30"/>
      <c r="G111" s="32"/>
      <c r="H111" s="39"/>
      <c r="I111" s="41"/>
      <c r="J111" s="43"/>
      <c r="K111" s="43"/>
      <c r="L111" s="32"/>
    </row>
    <row r="112" spans="1:16" x14ac:dyDescent="0.25">
      <c r="A112" s="29">
        <v>2016</v>
      </c>
      <c r="B112" s="38" t="s">
        <v>345</v>
      </c>
      <c r="C112" s="38" t="s">
        <v>346</v>
      </c>
      <c r="D112" s="41">
        <v>85</v>
      </c>
      <c r="E112" s="41">
        <v>66</v>
      </c>
      <c r="F112" s="30">
        <f t="shared" si="3"/>
        <v>0.77647058823529413</v>
      </c>
      <c r="G112" s="36"/>
      <c r="H112" s="41">
        <v>48</v>
      </c>
      <c r="I112" s="32" t="s">
        <v>45</v>
      </c>
      <c r="J112" s="43"/>
      <c r="K112" s="43"/>
      <c r="L112" s="36"/>
    </row>
    <row r="113" spans="1:16" x14ac:dyDescent="0.25">
      <c r="A113" s="29">
        <v>2016</v>
      </c>
      <c r="B113" s="38" t="s">
        <v>347</v>
      </c>
      <c r="C113" s="38" t="s">
        <v>348</v>
      </c>
      <c r="D113" s="41">
        <v>73</v>
      </c>
      <c r="E113" s="41">
        <v>58</v>
      </c>
      <c r="F113" s="30">
        <f t="shared" si="3"/>
        <v>0.79452054794520544</v>
      </c>
      <c r="G113" s="36"/>
      <c r="H113" s="41">
        <v>36</v>
      </c>
      <c r="I113" s="32" t="s">
        <v>45</v>
      </c>
      <c r="J113" s="43"/>
      <c r="K113" s="43"/>
      <c r="L113" s="36"/>
    </row>
    <row r="114" spans="1:16" x14ac:dyDescent="0.25">
      <c r="A114" s="29">
        <v>2016</v>
      </c>
      <c r="B114" s="38" t="s">
        <v>349</v>
      </c>
      <c r="C114" s="38" t="s">
        <v>350</v>
      </c>
      <c r="D114" s="32" t="s">
        <v>45</v>
      </c>
      <c r="E114" s="32"/>
      <c r="F114" s="30"/>
      <c r="G114" s="32"/>
      <c r="H114" s="39"/>
      <c r="I114" s="41"/>
      <c r="J114" s="43"/>
      <c r="K114" s="43"/>
      <c r="L114" s="32"/>
    </row>
    <row r="115" spans="1:16" x14ac:dyDescent="0.25">
      <c r="A115" s="29">
        <v>2016</v>
      </c>
      <c r="B115" s="38" t="s">
        <v>349</v>
      </c>
      <c r="C115" s="38" t="s">
        <v>351</v>
      </c>
      <c r="D115" s="41">
        <v>231</v>
      </c>
      <c r="E115" s="41">
        <v>173</v>
      </c>
      <c r="F115" s="30">
        <f t="shared" si="3"/>
        <v>0.74891774891774887</v>
      </c>
      <c r="G115" s="36"/>
      <c r="H115" s="41">
        <v>115</v>
      </c>
      <c r="I115" s="32" t="s">
        <v>45</v>
      </c>
      <c r="J115" s="43"/>
      <c r="K115" s="43"/>
      <c r="L115" s="36"/>
    </row>
    <row r="116" spans="1:16" x14ac:dyDescent="0.25">
      <c r="A116" s="29">
        <v>2016</v>
      </c>
      <c r="B116" s="38" t="s">
        <v>349</v>
      </c>
      <c r="C116" s="38" t="s">
        <v>352</v>
      </c>
      <c r="D116" s="32" t="s">
        <v>45</v>
      </c>
      <c r="E116" s="32"/>
      <c r="F116" s="30"/>
      <c r="G116" s="32"/>
      <c r="H116" s="39"/>
      <c r="I116" s="41"/>
      <c r="J116" s="43"/>
      <c r="K116" s="43"/>
      <c r="L116" s="32"/>
    </row>
    <row r="117" spans="1:16" x14ac:dyDescent="0.25">
      <c r="A117" s="29">
        <v>2016</v>
      </c>
      <c r="B117" s="38" t="s">
        <v>353</v>
      </c>
      <c r="C117" s="38" t="s">
        <v>354</v>
      </c>
      <c r="D117" s="41">
        <v>34</v>
      </c>
      <c r="E117" s="41">
        <v>29</v>
      </c>
      <c r="F117" s="30">
        <f t="shared" si="3"/>
        <v>0.8529411764705882</v>
      </c>
      <c r="G117" s="36"/>
      <c r="H117" s="41">
        <v>26</v>
      </c>
      <c r="I117" s="32" t="s">
        <v>45</v>
      </c>
      <c r="J117" s="43"/>
      <c r="K117" s="43"/>
      <c r="L117" s="36"/>
    </row>
    <row r="118" spans="1:16" x14ac:dyDescent="0.25">
      <c r="A118" s="29">
        <v>2016</v>
      </c>
      <c r="B118" s="38" t="s">
        <v>355</v>
      </c>
      <c r="C118" s="38" t="s">
        <v>356</v>
      </c>
      <c r="D118" s="41">
        <v>18</v>
      </c>
      <c r="E118" s="41">
        <v>16</v>
      </c>
      <c r="F118" s="30">
        <f t="shared" si="3"/>
        <v>0.88888888888888884</v>
      </c>
      <c r="G118" s="36"/>
      <c r="H118" s="32" t="s">
        <v>45</v>
      </c>
      <c r="I118" s="41"/>
      <c r="J118" s="43"/>
      <c r="K118" s="43"/>
      <c r="L118" s="36"/>
    </row>
    <row r="119" spans="1:16" x14ac:dyDescent="0.25">
      <c r="A119" s="29">
        <v>2016</v>
      </c>
      <c r="B119" s="38" t="s">
        <v>357</v>
      </c>
      <c r="C119" s="38" t="s">
        <v>358</v>
      </c>
      <c r="D119" s="32" t="s">
        <v>45</v>
      </c>
      <c r="E119" s="32"/>
      <c r="F119" s="30"/>
      <c r="G119" s="32"/>
      <c r="H119" s="39"/>
      <c r="I119" s="41"/>
      <c r="J119" s="43"/>
      <c r="K119" s="43"/>
      <c r="L119" s="32"/>
    </row>
    <row r="120" spans="1:16" x14ac:dyDescent="0.25">
      <c r="A120" s="29">
        <v>2016</v>
      </c>
      <c r="B120" s="38" t="s">
        <v>359</v>
      </c>
      <c r="C120" s="38" t="s">
        <v>360</v>
      </c>
      <c r="D120" s="41">
        <v>92</v>
      </c>
      <c r="E120" s="41">
        <v>15</v>
      </c>
      <c r="F120" s="30">
        <f t="shared" si="3"/>
        <v>0.16304347826086957</v>
      </c>
      <c r="G120" s="36"/>
      <c r="H120" s="41">
        <v>14</v>
      </c>
      <c r="I120" s="41">
        <v>10</v>
      </c>
      <c r="J120" s="43">
        <f t="shared" si="4"/>
        <v>0.10869565217391304</v>
      </c>
      <c r="K120" s="43">
        <f t="shared" si="5"/>
        <v>0.7142857142857143</v>
      </c>
      <c r="L120" s="36"/>
      <c r="M120" s="32" t="s">
        <v>45</v>
      </c>
      <c r="N120" s="32" t="s">
        <v>45</v>
      </c>
      <c r="O120" s="32" t="s">
        <v>45</v>
      </c>
      <c r="P120" s="32" t="s">
        <v>45</v>
      </c>
    </row>
    <row r="121" spans="1:16" x14ac:dyDescent="0.25">
      <c r="A121" s="29">
        <v>2016</v>
      </c>
      <c r="B121" s="38" t="s">
        <v>361</v>
      </c>
      <c r="C121" s="38" t="s">
        <v>362</v>
      </c>
      <c r="D121" s="41">
        <v>26</v>
      </c>
      <c r="E121" s="41">
        <v>19</v>
      </c>
      <c r="F121" s="30">
        <f t="shared" si="3"/>
        <v>0.73076923076923073</v>
      </c>
      <c r="G121" s="36"/>
      <c r="H121" s="41">
        <v>17</v>
      </c>
      <c r="I121" s="32" t="s">
        <v>45</v>
      </c>
      <c r="J121" s="43"/>
      <c r="K121" s="43"/>
      <c r="L121" s="36"/>
    </row>
    <row r="122" spans="1:16" x14ac:dyDescent="0.25">
      <c r="A122" s="29">
        <v>2016</v>
      </c>
      <c r="B122" s="38" t="s">
        <v>363</v>
      </c>
      <c r="C122" s="38" t="s">
        <v>364</v>
      </c>
      <c r="D122" s="41">
        <v>27</v>
      </c>
      <c r="E122" s="41">
        <v>21</v>
      </c>
      <c r="F122" s="30">
        <f t="shared" si="3"/>
        <v>0.77777777777777779</v>
      </c>
      <c r="G122" s="36"/>
      <c r="H122" s="41">
        <v>16</v>
      </c>
      <c r="I122" s="32" t="s">
        <v>45</v>
      </c>
      <c r="J122" s="43"/>
      <c r="K122" s="43"/>
      <c r="L122" s="36"/>
    </row>
    <row r="123" spans="1:16" x14ac:dyDescent="0.25">
      <c r="A123" s="29">
        <v>2016</v>
      </c>
      <c r="B123" s="38" t="s">
        <v>365</v>
      </c>
      <c r="C123" s="38" t="s">
        <v>366</v>
      </c>
      <c r="D123" s="41">
        <v>16</v>
      </c>
      <c r="E123" s="32" t="s">
        <v>45</v>
      </c>
      <c r="F123" s="30"/>
      <c r="G123" s="32"/>
      <c r="H123" s="39"/>
      <c r="I123" s="41"/>
      <c r="J123" s="43"/>
      <c r="K123" s="43"/>
      <c r="L123" s="32"/>
    </row>
    <row r="124" spans="1:16" x14ac:dyDescent="0.25">
      <c r="A124" s="29">
        <v>2016</v>
      </c>
      <c r="B124" s="38" t="s">
        <v>367</v>
      </c>
      <c r="C124" s="38" t="s">
        <v>368</v>
      </c>
      <c r="D124" s="41">
        <v>18</v>
      </c>
      <c r="E124" s="41">
        <v>18</v>
      </c>
      <c r="F124" s="30">
        <f t="shared" si="3"/>
        <v>1</v>
      </c>
      <c r="G124" s="36"/>
      <c r="H124" s="32" t="s">
        <v>45</v>
      </c>
      <c r="I124" s="41"/>
      <c r="J124" s="43"/>
      <c r="K124" s="43"/>
      <c r="L124" s="36"/>
    </row>
    <row r="125" spans="1:16" x14ac:dyDescent="0.25">
      <c r="A125" s="29">
        <v>2016</v>
      </c>
      <c r="B125" s="38" t="s">
        <v>369</v>
      </c>
      <c r="C125" s="38" t="s">
        <v>370</v>
      </c>
      <c r="D125" s="32" t="s">
        <v>45</v>
      </c>
      <c r="E125" s="32"/>
      <c r="F125" s="30"/>
      <c r="G125" s="32"/>
      <c r="H125" s="39"/>
      <c r="I125" s="41"/>
      <c r="J125" s="43"/>
      <c r="K125" s="43"/>
      <c r="L125" s="32"/>
    </row>
    <row r="126" spans="1:16" x14ac:dyDescent="0.25">
      <c r="A126" s="29">
        <v>2016</v>
      </c>
      <c r="B126" s="38" t="s">
        <v>369</v>
      </c>
      <c r="C126" s="38" t="s">
        <v>371</v>
      </c>
      <c r="D126" s="41">
        <v>13</v>
      </c>
      <c r="E126" s="32" t="s">
        <v>45</v>
      </c>
      <c r="F126" s="30"/>
      <c r="G126" s="32"/>
      <c r="H126" s="39"/>
      <c r="I126" s="41"/>
      <c r="J126" s="43"/>
      <c r="K126" s="43"/>
      <c r="L126" s="32"/>
    </row>
    <row r="127" spans="1:16" x14ac:dyDescent="0.25">
      <c r="A127" s="29">
        <v>2016</v>
      </c>
      <c r="B127" s="38" t="s">
        <v>369</v>
      </c>
      <c r="C127" s="38" t="s">
        <v>372</v>
      </c>
      <c r="D127" s="41">
        <v>161</v>
      </c>
      <c r="E127" s="41">
        <v>110</v>
      </c>
      <c r="F127" s="30">
        <f t="shared" si="3"/>
        <v>0.68322981366459623</v>
      </c>
      <c r="G127" s="36"/>
      <c r="H127" s="41">
        <v>92</v>
      </c>
      <c r="I127" s="41">
        <v>17</v>
      </c>
      <c r="J127" s="43">
        <f t="shared" si="4"/>
        <v>0.10559006211180125</v>
      </c>
      <c r="K127" s="43">
        <f t="shared" si="5"/>
        <v>0.18478260869565216</v>
      </c>
      <c r="L127" s="36"/>
      <c r="M127" s="39">
        <v>11</v>
      </c>
      <c r="N127" s="32" t="s">
        <v>45</v>
      </c>
      <c r="O127" s="32" t="s">
        <v>45</v>
      </c>
      <c r="P127" s="32" t="s">
        <v>45</v>
      </c>
    </row>
    <row r="128" spans="1:16" x14ac:dyDescent="0.25">
      <c r="A128" s="29">
        <v>2016</v>
      </c>
      <c r="B128" s="38" t="s">
        <v>373</v>
      </c>
      <c r="C128" s="38" t="s">
        <v>374</v>
      </c>
      <c r="D128" s="41">
        <v>168</v>
      </c>
      <c r="E128" s="41">
        <v>117</v>
      </c>
      <c r="F128" s="30">
        <f t="shared" si="3"/>
        <v>0.6964285714285714</v>
      </c>
      <c r="G128" s="36"/>
      <c r="H128" s="41">
        <v>105</v>
      </c>
      <c r="I128" s="41">
        <v>30</v>
      </c>
      <c r="J128" s="43">
        <f t="shared" si="4"/>
        <v>0.17857142857142858</v>
      </c>
      <c r="K128" s="43">
        <f t="shared" si="5"/>
        <v>0.2857142857142857</v>
      </c>
      <c r="L128" s="36"/>
      <c r="M128" s="39">
        <v>14</v>
      </c>
      <c r="N128" s="39">
        <v>16</v>
      </c>
      <c r="O128" s="39">
        <v>13</v>
      </c>
      <c r="P128" s="32" t="s">
        <v>45</v>
      </c>
    </row>
    <row r="129" spans="1:16" x14ac:dyDescent="0.25">
      <c r="A129" s="29">
        <v>2016</v>
      </c>
      <c r="B129" s="38" t="s">
        <v>375</v>
      </c>
      <c r="C129" s="38" t="s">
        <v>376</v>
      </c>
      <c r="D129" s="32" t="s">
        <v>45</v>
      </c>
      <c r="E129" s="32"/>
      <c r="F129" s="30"/>
      <c r="G129" s="32"/>
      <c r="H129" s="39"/>
      <c r="I129" s="41"/>
      <c r="J129" s="43"/>
      <c r="K129" s="43"/>
      <c r="L129" s="32"/>
    </row>
    <row r="130" spans="1:16" x14ac:dyDescent="0.25">
      <c r="A130" s="29">
        <v>2016</v>
      </c>
      <c r="B130" s="38" t="s">
        <v>377</v>
      </c>
      <c r="C130" s="38" t="s">
        <v>378</v>
      </c>
      <c r="D130" s="41">
        <v>54</v>
      </c>
      <c r="E130" s="41">
        <v>45</v>
      </c>
      <c r="F130" s="30">
        <f t="shared" si="3"/>
        <v>0.83333333333333337</v>
      </c>
      <c r="G130" s="36"/>
      <c r="H130" s="41">
        <v>45</v>
      </c>
      <c r="I130" s="41">
        <v>15</v>
      </c>
      <c r="J130" s="43">
        <f t="shared" si="4"/>
        <v>0.27777777777777779</v>
      </c>
      <c r="K130" s="43">
        <f t="shared" si="5"/>
        <v>0.33333333333333331</v>
      </c>
      <c r="L130" s="36"/>
      <c r="M130" s="32" t="s">
        <v>45</v>
      </c>
      <c r="N130" s="39">
        <v>11</v>
      </c>
      <c r="O130" s="32" t="s">
        <v>45</v>
      </c>
      <c r="P130" s="32" t="s">
        <v>45</v>
      </c>
    </row>
    <row r="131" spans="1:16" x14ac:dyDescent="0.25">
      <c r="A131" s="29">
        <v>2016</v>
      </c>
      <c r="B131" s="38" t="s">
        <v>379</v>
      </c>
      <c r="C131" s="38" t="s">
        <v>380</v>
      </c>
      <c r="D131" s="41">
        <v>46</v>
      </c>
      <c r="E131" s="41">
        <v>31</v>
      </c>
      <c r="F131" s="30">
        <f t="shared" si="3"/>
        <v>0.67391304347826086</v>
      </c>
      <c r="G131" s="36"/>
      <c r="H131" s="41">
        <v>27</v>
      </c>
      <c r="I131" s="32" t="s">
        <v>45</v>
      </c>
      <c r="J131" s="43"/>
      <c r="K131" s="43"/>
      <c r="L131" s="36"/>
    </row>
    <row r="132" spans="1:16" x14ac:dyDescent="0.25">
      <c r="A132" s="29">
        <v>2016</v>
      </c>
      <c r="B132" s="38" t="s">
        <v>381</v>
      </c>
      <c r="C132" s="38" t="s">
        <v>382</v>
      </c>
      <c r="D132" s="41">
        <v>21</v>
      </c>
      <c r="E132" s="41">
        <v>16</v>
      </c>
      <c r="F132" s="30">
        <f t="shared" ref="F132:F194" si="6">E132/D132</f>
        <v>0.76190476190476186</v>
      </c>
      <c r="G132" s="36"/>
      <c r="H132" s="41">
        <v>14</v>
      </c>
      <c r="I132" s="32" t="s">
        <v>45</v>
      </c>
      <c r="J132" s="43"/>
      <c r="K132" s="43"/>
      <c r="L132" s="36"/>
    </row>
    <row r="133" spans="1:16" x14ac:dyDescent="0.25">
      <c r="A133" s="29">
        <v>2016</v>
      </c>
      <c r="B133" s="38" t="s">
        <v>383</v>
      </c>
      <c r="C133" s="38" t="s">
        <v>384</v>
      </c>
      <c r="D133" s="41">
        <v>76</v>
      </c>
      <c r="E133" s="41">
        <v>53</v>
      </c>
      <c r="F133" s="30">
        <f t="shared" si="6"/>
        <v>0.69736842105263153</v>
      </c>
      <c r="G133" s="36"/>
      <c r="H133" s="41">
        <v>45</v>
      </c>
      <c r="I133" s="32" t="s">
        <v>45</v>
      </c>
      <c r="J133" s="43"/>
      <c r="K133" s="43"/>
      <c r="L133" s="36"/>
    </row>
    <row r="134" spans="1:16" x14ac:dyDescent="0.25">
      <c r="A134" s="29">
        <v>2016</v>
      </c>
      <c r="B134" s="38" t="s">
        <v>383</v>
      </c>
      <c r="C134" s="38" t="s">
        <v>385</v>
      </c>
      <c r="D134" s="32" t="s">
        <v>45</v>
      </c>
      <c r="E134" s="32"/>
      <c r="F134" s="30"/>
      <c r="G134" s="32"/>
      <c r="H134" s="39"/>
      <c r="I134" s="41"/>
      <c r="J134" s="43"/>
      <c r="K134" s="43"/>
      <c r="L134" s="32"/>
    </row>
    <row r="135" spans="1:16" x14ac:dyDescent="0.25">
      <c r="A135" s="29">
        <v>2016</v>
      </c>
      <c r="B135" s="38" t="s">
        <v>386</v>
      </c>
      <c r="C135" s="38" t="s">
        <v>387</v>
      </c>
      <c r="D135" s="41">
        <v>82</v>
      </c>
      <c r="E135" s="41">
        <v>51</v>
      </c>
      <c r="F135" s="30">
        <f t="shared" si="6"/>
        <v>0.62195121951219512</v>
      </c>
      <c r="G135" s="36"/>
      <c r="H135" s="41">
        <v>38</v>
      </c>
      <c r="I135" s="32" t="s">
        <v>45</v>
      </c>
      <c r="J135" s="43"/>
      <c r="K135" s="43"/>
      <c r="L135" s="36"/>
    </row>
    <row r="136" spans="1:16" x14ac:dyDescent="0.25">
      <c r="A136" s="29">
        <v>2016</v>
      </c>
      <c r="B136" s="38" t="s">
        <v>388</v>
      </c>
      <c r="C136" s="38" t="s">
        <v>389</v>
      </c>
      <c r="D136" s="32" t="s">
        <v>45</v>
      </c>
      <c r="F136" s="30"/>
      <c r="G136" s="32"/>
      <c r="H136" s="39"/>
      <c r="I136" s="41"/>
      <c r="J136" s="43"/>
      <c r="K136" s="43"/>
      <c r="L136" s="32"/>
    </row>
    <row r="137" spans="1:16" x14ac:dyDescent="0.25">
      <c r="A137" s="29">
        <v>2016</v>
      </c>
      <c r="B137" s="38" t="s">
        <v>390</v>
      </c>
      <c r="C137" s="38" t="s">
        <v>391</v>
      </c>
      <c r="D137" s="41">
        <v>17</v>
      </c>
      <c r="E137" s="32" t="s">
        <v>45</v>
      </c>
      <c r="F137" s="30"/>
      <c r="G137" s="32"/>
      <c r="H137" s="39"/>
      <c r="I137" s="41"/>
      <c r="J137" s="43"/>
      <c r="K137" s="43"/>
      <c r="L137" s="32"/>
    </row>
    <row r="138" spans="1:16" x14ac:dyDescent="0.25">
      <c r="A138" s="29">
        <v>2016</v>
      </c>
      <c r="B138" s="38" t="s">
        <v>392</v>
      </c>
      <c r="C138" s="38" t="s">
        <v>393</v>
      </c>
      <c r="D138" s="41">
        <v>22</v>
      </c>
      <c r="E138" s="32" t="s">
        <v>45</v>
      </c>
      <c r="F138" s="30"/>
      <c r="G138" s="32"/>
      <c r="H138" s="39"/>
      <c r="I138" s="41"/>
      <c r="J138" s="43"/>
      <c r="K138" s="43"/>
      <c r="L138" s="32"/>
    </row>
    <row r="139" spans="1:16" x14ac:dyDescent="0.25">
      <c r="A139" s="29">
        <v>2016</v>
      </c>
      <c r="B139" s="38" t="s">
        <v>392</v>
      </c>
      <c r="C139" s="38" t="s">
        <v>394</v>
      </c>
      <c r="D139" s="41">
        <v>141</v>
      </c>
      <c r="E139" s="41">
        <v>97</v>
      </c>
      <c r="F139" s="30">
        <f t="shared" si="6"/>
        <v>0.68794326241134751</v>
      </c>
      <c r="G139" s="36"/>
      <c r="H139" s="41">
        <v>75</v>
      </c>
      <c r="I139" s="41">
        <v>10</v>
      </c>
      <c r="J139" s="43">
        <f t="shared" ref="J132:J194" si="7">I139/D139</f>
        <v>7.0921985815602842E-2</v>
      </c>
      <c r="K139" s="43">
        <f t="shared" ref="K132:K194" si="8">I139/H139</f>
        <v>0.13333333333333333</v>
      </c>
      <c r="L139" s="36"/>
      <c r="M139" s="32" t="s">
        <v>45</v>
      </c>
      <c r="N139" s="32" t="s">
        <v>45</v>
      </c>
      <c r="O139" s="32" t="s">
        <v>45</v>
      </c>
      <c r="P139" s="32" t="s">
        <v>45</v>
      </c>
    </row>
    <row r="140" spans="1:16" x14ac:dyDescent="0.25">
      <c r="A140" s="29">
        <v>2016</v>
      </c>
      <c r="B140" s="38" t="s">
        <v>395</v>
      </c>
      <c r="C140" s="38" t="s">
        <v>396</v>
      </c>
      <c r="D140" s="41">
        <v>34</v>
      </c>
      <c r="E140" s="41">
        <v>31</v>
      </c>
      <c r="F140" s="30">
        <f t="shared" si="6"/>
        <v>0.91176470588235292</v>
      </c>
      <c r="G140" s="36"/>
      <c r="H140" s="41">
        <v>19</v>
      </c>
      <c r="I140" s="32" t="s">
        <v>45</v>
      </c>
      <c r="J140" s="43"/>
      <c r="K140" s="43"/>
      <c r="L140" s="36"/>
    </row>
    <row r="141" spans="1:16" x14ac:dyDescent="0.25">
      <c r="A141" s="29">
        <v>2016</v>
      </c>
      <c r="B141" s="38" t="s">
        <v>397</v>
      </c>
      <c r="C141" s="38" t="s">
        <v>398</v>
      </c>
      <c r="D141" s="41">
        <v>44</v>
      </c>
      <c r="E141" s="41">
        <v>28</v>
      </c>
      <c r="F141" s="30">
        <f t="shared" si="6"/>
        <v>0.63636363636363635</v>
      </c>
      <c r="G141" s="36"/>
      <c r="H141" s="41">
        <v>25</v>
      </c>
      <c r="I141" s="32" t="s">
        <v>45</v>
      </c>
      <c r="J141" s="43"/>
      <c r="K141" s="43"/>
      <c r="L141" s="36"/>
    </row>
    <row r="142" spans="1:16" x14ac:dyDescent="0.25">
      <c r="A142" s="29">
        <v>2016</v>
      </c>
      <c r="B142" s="38" t="s">
        <v>399</v>
      </c>
      <c r="C142" s="38" t="s">
        <v>400</v>
      </c>
      <c r="D142" s="41">
        <v>154</v>
      </c>
      <c r="E142" s="41">
        <v>111</v>
      </c>
      <c r="F142" s="30">
        <f t="shared" si="6"/>
        <v>0.72077922077922074</v>
      </c>
      <c r="G142" s="36"/>
      <c r="H142" s="41">
        <v>80</v>
      </c>
      <c r="I142" s="32" t="s">
        <v>45</v>
      </c>
      <c r="J142" s="43"/>
      <c r="K142" s="43"/>
      <c r="L142" s="36"/>
    </row>
    <row r="143" spans="1:16" x14ac:dyDescent="0.25">
      <c r="A143" s="29">
        <v>2016</v>
      </c>
      <c r="B143" s="38" t="s">
        <v>401</v>
      </c>
      <c r="C143" s="38" t="s">
        <v>402</v>
      </c>
      <c r="D143" s="32" t="s">
        <v>45</v>
      </c>
      <c r="E143" s="32"/>
      <c r="F143" s="30"/>
      <c r="G143" s="32"/>
      <c r="H143" s="39"/>
      <c r="I143" s="41"/>
      <c r="J143" s="43"/>
      <c r="K143" s="43"/>
      <c r="L143" s="32"/>
    </row>
    <row r="144" spans="1:16" x14ac:dyDescent="0.25">
      <c r="A144" s="29">
        <v>2016</v>
      </c>
      <c r="B144" s="38" t="s">
        <v>401</v>
      </c>
      <c r="C144" s="38" t="s">
        <v>403</v>
      </c>
      <c r="D144" s="41">
        <v>22</v>
      </c>
      <c r="E144" s="32" t="s">
        <v>45</v>
      </c>
      <c r="F144" s="30"/>
      <c r="G144" s="32"/>
      <c r="H144" s="39"/>
      <c r="I144" s="41"/>
      <c r="J144" s="43"/>
      <c r="K144" s="43"/>
      <c r="L144" s="32"/>
    </row>
    <row r="145" spans="1:16" x14ac:dyDescent="0.25">
      <c r="A145" s="29">
        <v>2016</v>
      </c>
      <c r="B145" s="38" t="s">
        <v>401</v>
      </c>
      <c r="C145" s="38" t="s">
        <v>404</v>
      </c>
      <c r="D145" s="41">
        <v>167</v>
      </c>
      <c r="E145" s="41">
        <v>120</v>
      </c>
      <c r="F145" s="30">
        <f t="shared" si="6"/>
        <v>0.71856287425149701</v>
      </c>
      <c r="G145" s="36"/>
      <c r="H145" s="41">
        <v>79</v>
      </c>
      <c r="I145" s="32" t="s">
        <v>45</v>
      </c>
      <c r="J145" s="43"/>
      <c r="K145" s="43"/>
      <c r="L145" s="36"/>
    </row>
    <row r="146" spans="1:16" x14ac:dyDescent="0.25">
      <c r="A146" s="29">
        <v>2016</v>
      </c>
      <c r="B146" s="38" t="s">
        <v>401</v>
      </c>
      <c r="C146" s="38" t="s">
        <v>405</v>
      </c>
      <c r="D146" s="32" t="s">
        <v>45</v>
      </c>
      <c r="E146" s="32"/>
      <c r="F146" s="30"/>
      <c r="G146" s="32"/>
      <c r="H146" s="39"/>
      <c r="I146" s="41"/>
      <c r="J146" s="43"/>
      <c r="K146" s="43"/>
      <c r="L146" s="32"/>
    </row>
    <row r="147" spans="1:16" x14ac:dyDescent="0.25">
      <c r="A147" s="29">
        <v>2016</v>
      </c>
      <c r="B147" s="38" t="s">
        <v>406</v>
      </c>
      <c r="C147" s="38" t="s">
        <v>407</v>
      </c>
      <c r="D147" s="41">
        <v>76</v>
      </c>
      <c r="E147" s="41">
        <v>57</v>
      </c>
      <c r="F147" s="30">
        <f t="shared" si="6"/>
        <v>0.75</v>
      </c>
      <c r="G147" s="36"/>
      <c r="H147" s="41">
        <v>36</v>
      </c>
      <c r="I147" s="32" t="s">
        <v>45</v>
      </c>
      <c r="J147" s="43"/>
      <c r="K147" s="43"/>
      <c r="L147" s="36"/>
    </row>
    <row r="148" spans="1:16" x14ac:dyDescent="0.25">
      <c r="A148" s="29">
        <v>2016</v>
      </c>
      <c r="B148" s="38" t="s">
        <v>408</v>
      </c>
      <c r="C148" s="38" t="s">
        <v>409</v>
      </c>
      <c r="D148" s="32" t="s">
        <v>45</v>
      </c>
      <c r="E148" s="32"/>
      <c r="F148" s="30"/>
      <c r="G148" s="32"/>
      <c r="H148" s="39"/>
      <c r="I148" s="41"/>
      <c r="J148" s="43"/>
      <c r="K148" s="43"/>
      <c r="L148" s="32"/>
    </row>
    <row r="149" spans="1:16" x14ac:dyDescent="0.25">
      <c r="A149" s="29">
        <v>2016</v>
      </c>
      <c r="B149" s="38" t="s">
        <v>410</v>
      </c>
      <c r="C149" s="38" t="s">
        <v>411</v>
      </c>
      <c r="D149" s="41">
        <v>78</v>
      </c>
      <c r="E149" s="41">
        <v>57</v>
      </c>
      <c r="F149" s="30">
        <f t="shared" si="6"/>
        <v>0.73076923076923073</v>
      </c>
      <c r="G149" s="36"/>
      <c r="H149" s="41">
        <v>40</v>
      </c>
      <c r="I149" s="41">
        <v>11</v>
      </c>
      <c r="J149" s="43">
        <f t="shared" si="7"/>
        <v>0.14102564102564102</v>
      </c>
      <c r="K149" s="43">
        <f t="shared" si="8"/>
        <v>0.27500000000000002</v>
      </c>
      <c r="L149" s="36"/>
      <c r="M149" s="32" t="s">
        <v>45</v>
      </c>
      <c r="N149" s="32" t="s">
        <v>45</v>
      </c>
      <c r="O149" s="32" t="s">
        <v>45</v>
      </c>
      <c r="P149" s="32" t="s">
        <v>45</v>
      </c>
    </row>
    <row r="150" spans="1:16" x14ac:dyDescent="0.25">
      <c r="A150" s="29">
        <v>2016</v>
      </c>
      <c r="B150" s="38" t="s">
        <v>412</v>
      </c>
      <c r="C150" s="38" t="s">
        <v>413</v>
      </c>
      <c r="D150" s="32" t="s">
        <v>45</v>
      </c>
      <c r="E150" s="32"/>
      <c r="F150" s="30"/>
      <c r="G150" s="32"/>
      <c r="H150" s="39"/>
      <c r="I150" s="41"/>
      <c r="J150" s="43"/>
      <c r="K150" s="43"/>
      <c r="L150" s="32"/>
    </row>
    <row r="151" spans="1:16" x14ac:dyDescent="0.25">
      <c r="A151" s="29">
        <v>2016</v>
      </c>
      <c r="B151" s="38" t="s">
        <v>412</v>
      </c>
      <c r="C151" s="38" t="s">
        <v>414</v>
      </c>
      <c r="D151" s="32" t="s">
        <v>45</v>
      </c>
      <c r="E151" s="32"/>
      <c r="F151" s="30"/>
      <c r="G151" s="32"/>
      <c r="H151" s="39"/>
      <c r="I151" s="41"/>
      <c r="J151" s="43"/>
      <c r="K151" s="43"/>
      <c r="L151" s="32"/>
    </row>
    <row r="152" spans="1:16" x14ac:dyDescent="0.25">
      <c r="A152" s="29">
        <v>2016</v>
      </c>
      <c r="B152" s="38" t="s">
        <v>412</v>
      </c>
      <c r="C152" s="38" t="s">
        <v>415</v>
      </c>
      <c r="D152" s="41">
        <v>185</v>
      </c>
      <c r="E152" s="41">
        <v>112</v>
      </c>
      <c r="F152" s="30">
        <f t="shared" si="6"/>
        <v>0.60540540540540544</v>
      </c>
      <c r="G152" s="36"/>
      <c r="H152" s="41">
        <v>99</v>
      </c>
      <c r="I152" s="41">
        <v>30</v>
      </c>
      <c r="J152" s="43">
        <f t="shared" si="7"/>
        <v>0.16216216216216217</v>
      </c>
      <c r="K152" s="43">
        <f t="shared" si="8"/>
        <v>0.30303030303030304</v>
      </c>
      <c r="L152" s="36"/>
      <c r="M152" s="39">
        <v>24</v>
      </c>
      <c r="N152" s="39">
        <v>13</v>
      </c>
      <c r="O152" s="32" t="s">
        <v>45</v>
      </c>
      <c r="P152" s="32" t="s">
        <v>45</v>
      </c>
    </row>
    <row r="153" spans="1:16" x14ac:dyDescent="0.25">
      <c r="A153" s="29">
        <v>2016</v>
      </c>
      <c r="B153" s="38" t="s">
        <v>412</v>
      </c>
      <c r="C153" s="38" t="s">
        <v>416</v>
      </c>
      <c r="D153" s="41">
        <v>99</v>
      </c>
      <c r="E153" s="41">
        <v>13</v>
      </c>
      <c r="F153" s="30">
        <f t="shared" si="6"/>
        <v>0.13131313131313133</v>
      </c>
      <c r="G153" s="36"/>
      <c r="H153" s="41">
        <v>13</v>
      </c>
      <c r="I153" s="41">
        <v>10</v>
      </c>
      <c r="J153" s="43">
        <f t="shared" si="7"/>
        <v>0.10101010101010101</v>
      </c>
      <c r="K153" s="43">
        <f t="shared" si="8"/>
        <v>0.76923076923076927</v>
      </c>
      <c r="L153" s="36"/>
      <c r="M153" s="32" t="s">
        <v>45</v>
      </c>
      <c r="N153" s="32" t="s">
        <v>45</v>
      </c>
      <c r="O153" s="32" t="s">
        <v>45</v>
      </c>
      <c r="P153" s="32" t="s">
        <v>45</v>
      </c>
    </row>
    <row r="154" spans="1:16" x14ac:dyDescent="0.25">
      <c r="A154" s="29">
        <v>2016</v>
      </c>
      <c r="B154" s="38" t="s">
        <v>412</v>
      </c>
      <c r="C154" s="38" t="s">
        <v>417</v>
      </c>
      <c r="D154" s="41">
        <v>371</v>
      </c>
      <c r="E154" s="41">
        <v>273</v>
      </c>
      <c r="F154" s="30">
        <f t="shared" si="6"/>
        <v>0.73584905660377353</v>
      </c>
      <c r="G154" s="36"/>
      <c r="H154" s="41">
        <v>194</v>
      </c>
      <c r="I154" s="41">
        <v>31</v>
      </c>
      <c r="J154" s="43">
        <f t="shared" si="7"/>
        <v>8.3557951482479784E-2</v>
      </c>
      <c r="K154" s="43">
        <f t="shared" si="8"/>
        <v>0.15979381443298968</v>
      </c>
      <c r="L154" s="36"/>
      <c r="M154" s="39">
        <v>27</v>
      </c>
      <c r="N154" s="39">
        <v>11</v>
      </c>
      <c r="O154" s="32" t="s">
        <v>45</v>
      </c>
      <c r="P154" s="32" t="s">
        <v>45</v>
      </c>
    </row>
    <row r="155" spans="1:16" x14ac:dyDescent="0.25">
      <c r="A155" s="29">
        <v>2016</v>
      </c>
      <c r="B155" s="38" t="s">
        <v>412</v>
      </c>
      <c r="C155" s="38" t="s">
        <v>418</v>
      </c>
      <c r="D155" s="41">
        <v>13</v>
      </c>
      <c r="E155" s="32" t="s">
        <v>45</v>
      </c>
      <c r="F155" s="30"/>
      <c r="G155" s="32"/>
      <c r="H155" s="39"/>
      <c r="I155" s="41"/>
      <c r="J155" s="43"/>
      <c r="K155" s="43"/>
      <c r="L155" s="32"/>
    </row>
    <row r="156" spans="1:16" x14ac:dyDescent="0.25">
      <c r="A156" s="29">
        <v>2016</v>
      </c>
      <c r="B156" s="38" t="s">
        <v>412</v>
      </c>
      <c r="C156" s="38" t="s">
        <v>419</v>
      </c>
      <c r="D156" s="41">
        <v>12</v>
      </c>
      <c r="E156" s="32" t="s">
        <v>45</v>
      </c>
      <c r="F156" s="30"/>
      <c r="G156" s="32"/>
      <c r="H156" s="39"/>
      <c r="I156" s="41"/>
      <c r="J156" s="43"/>
      <c r="K156" s="43"/>
      <c r="L156" s="32"/>
    </row>
    <row r="157" spans="1:16" x14ac:dyDescent="0.25">
      <c r="A157" s="29">
        <v>2016</v>
      </c>
      <c r="B157" s="38" t="s">
        <v>420</v>
      </c>
      <c r="C157" s="38" t="s">
        <v>421</v>
      </c>
      <c r="D157" s="32" t="s">
        <v>45</v>
      </c>
      <c r="E157" s="32"/>
      <c r="F157" s="30"/>
      <c r="G157" s="32"/>
      <c r="H157" s="39"/>
      <c r="I157" s="41"/>
      <c r="J157" s="43"/>
      <c r="K157" s="43"/>
      <c r="L157" s="32"/>
    </row>
    <row r="158" spans="1:16" x14ac:dyDescent="0.25">
      <c r="A158" s="29">
        <v>2016</v>
      </c>
      <c r="B158" s="38" t="s">
        <v>422</v>
      </c>
      <c r="C158" s="38" t="s">
        <v>423</v>
      </c>
      <c r="D158" s="41">
        <v>39</v>
      </c>
      <c r="E158" s="41">
        <v>33</v>
      </c>
      <c r="F158" s="30">
        <f t="shared" si="6"/>
        <v>0.84615384615384615</v>
      </c>
      <c r="G158" s="36"/>
      <c r="H158" s="41">
        <v>18</v>
      </c>
      <c r="I158" s="32" t="s">
        <v>45</v>
      </c>
      <c r="J158" s="43"/>
      <c r="K158" s="43"/>
      <c r="L158" s="36"/>
    </row>
    <row r="159" spans="1:16" x14ac:dyDescent="0.25">
      <c r="A159" s="29">
        <v>2016</v>
      </c>
      <c r="B159" s="38" t="s">
        <v>424</v>
      </c>
      <c r="C159" s="38" t="s">
        <v>425</v>
      </c>
      <c r="D159" s="41">
        <v>10</v>
      </c>
      <c r="E159" s="32" t="s">
        <v>45</v>
      </c>
      <c r="F159" s="30"/>
      <c r="G159" s="32"/>
      <c r="H159" s="39"/>
      <c r="I159" s="41"/>
      <c r="J159" s="43"/>
      <c r="K159" s="43"/>
      <c r="L159" s="32"/>
    </row>
    <row r="160" spans="1:16" x14ac:dyDescent="0.25">
      <c r="A160" s="29">
        <v>2016</v>
      </c>
      <c r="B160" s="38" t="s">
        <v>426</v>
      </c>
      <c r="C160" s="38" t="s">
        <v>427</v>
      </c>
      <c r="D160" s="41">
        <v>14</v>
      </c>
      <c r="E160" s="32" t="s">
        <v>45</v>
      </c>
      <c r="F160" s="30"/>
      <c r="G160" s="32"/>
      <c r="H160" s="39"/>
      <c r="I160" s="41"/>
      <c r="J160" s="43"/>
      <c r="K160" s="43"/>
      <c r="L160" s="32"/>
    </row>
    <row r="161" spans="1:16" x14ac:dyDescent="0.25">
      <c r="A161" s="29">
        <v>2016</v>
      </c>
      <c r="B161" s="38" t="s">
        <v>426</v>
      </c>
      <c r="C161" s="38" t="s">
        <v>428</v>
      </c>
      <c r="D161" s="41">
        <v>39</v>
      </c>
      <c r="E161" s="41">
        <v>26</v>
      </c>
      <c r="F161" s="30">
        <f t="shared" si="6"/>
        <v>0.66666666666666663</v>
      </c>
      <c r="G161" s="36"/>
      <c r="H161" s="41">
        <v>19</v>
      </c>
      <c r="I161" s="32" t="s">
        <v>45</v>
      </c>
      <c r="J161" s="43"/>
      <c r="K161" s="43"/>
      <c r="L161" s="36"/>
    </row>
    <row r="162" spans="1:16" x14ac:dyDescent="0.25">
      <c r="A162" s="29">
        <v>2016</v>
      </c>
      <c r="B162" s="38" t="s">
        <v>429</v>
      </c>
      <c r="C162" s="38" t="s">
        <v>430</v>
      </c>
      <c r="D162" s="41">
        <v>139</v>
      </c>
      <c r="E162" s="41">
        <v>69</v>
      </c>
      <c r="F162" s="30">
        <f t="shared" si="6"/>
        <v>0.49640287769784175</v>
      </c>
      <c r="G162" s="36"/>
      <c r="H162" s="41">
        <v>47</v>
      </c>
      <c r="I162" s="41">
        <v>15</v>
      </c>
      <c r="J162" s="43">
        <f t="shared" si="7"/>
        <v>0.1079136690647482</v>
      </c>
      <c r="K162" s="43">
        <f t="shared" si="8"/>
        <v>0.31914893617021278</v>
      </c>
      <c r="L162" s="36"/>
      <c r="M162" s="39">
        <v>10</v>
      </c>
      <c r="N162" s="32" t="s">
        <v>45</v>
      </c>
      <c r="O162" s="32" t="s">
        <v>45</v>
      </c>
      <c r="P162" s="32" t="s">
        <v>45</v>
      </c>
    </row>
    <row r="163" spans="1:16" x14ac:dyDescent="0.25">
      <c r="A163" s="29">
        <v>2016</v>
      </c>
      <c r="B163" s="38" t="s">
        <v>431</v>
      </c>
      <c r="C163" s="38" t="s">
        <v>432</v>
      </c>
      <c r="D163" s="41">
        <v>25</v>
      </c>
      <c r="E163" s="32" t="s">
        <v>45</v>
      </c>
      <c r="F163" s="30"/>
      <c r="G163" s="32"/>
      <c r="H163" s="39"/>
      <c r="I163" s="41"/>
      <c r="J163" s="43"/>
      <c r="K163" s="43"/>
      <c r="L163" s="32"/>
    </row>
    <row r="164" spans="1:16" x14ac:dyDescent="0.25">
      <c r="A164" s="29">
        <v>2016</v>
      </c>
      <c r="B164" s="38" t="s">
        <v>433</v>
      </c>
      <c r="C164" s="38" t="s">
        <v>434</v>
      </c>
      <c r="D164" s="41">
        <v>12</v>
      </c>
      <c r="E164" s="32" t="s">
        <v>45</v>
      </c>
      <c r="F164" s="30"/>
      <c r="G164" s="32"/>
      <c r="H164" s="39"/>
      <c r="I164" s="41"/>
      <c r="J164" s="43"/>
      <c r="K164" s="43"/>
      <c r="L164" s="32"/>
    </row>
    <row r="165" spans="1:16" x14ac:dyDescent="0.25">
      <c r="A165" s="29">
        <v>2016</v>
      </c>
      <c r="B165" s="38" t="s">
        <v>433</v>
      </c>
      <c r="C165" s="38" t="s">
        <v>435</v>
      </c>
      <c r="D165" s="41">
        <v>373</v>
      </c>
      <c r="E165" s="41">
        <v>325</v>
      </c>
      <c r="F165" s="30">
        <f t="shared" si="6"/>
        <v>0.87131367292225204</v>
      </c>
      <c r="G165" s="36"/>
      <c r="H165" s="41">
        <v>166</v>
      </c>
      <c r="I165" s="41">
        <v>17</v>
      </c>
      <c r="J165" s="43">
        <f t="shared" si="7"/>
        <v>4.5576407506702415E-2</v>
      </c>
      <c r="K165" s="43">
        <f t="shared" si="8"/>
        <v>0.10240963855421686</v>
      </c>
      <c r="L165" s="36"/>
      <c r="M165" s="32" t="s">
        <v>45</v>
      </c>
      <c r="N165" s="32" t="s">
        <v>45</v>
      </c>
      <c r="O165" s="32" t="s">
        <v>45</v>
      </c>
      <c r="P165" s="32" t="s">
        <v>45</v>
      </c>
    </row>
    <row r="166" spans="1:16" x14ac:dyDescent="0.25">
      <c r="A166" s="29">
        <v>2016</v>
      </c>
      <c r="B166" s="38" t="s">
        <v>433</v>
      </c>
      <c r="C166" s="38" t="s">
        <v>436</v>
      </c>
      <c r="D166" s="41">
        <v>292</v>
      </c>
      <c r="E166" s="41">
        <v>230</v>
      </c>
      <c r="F166" s="30">
        <f t="shared" si="6"/>
        <v>0.78767123287671237</v>
      </c>
      <c r="G166" s="36"/>
      <c r="H166" s="41">
        <v>152</v>
      </c>
      <c r="I166" s="41">
        <v>20</v>
      </c>
      <c r="J166" s="43">
        <f t="shared" si="7"/>
        <v>6.8493150684931503E-2</v>
      </c>
      <c r="K166" s="43">
        <f t="shared" si="8"/>
        <v>0.13157894736842105</v>
      </c>
      <c r="L166" s="36"/>
      <c r="M166" s="39">
        <v>10</v>
      </c>
      <c r="N166" s="39">
        <v>10</v>
      </c>
      <c r="O166" s="32" t="s">
        <v>45</v>
      </c>
      <c r="P166" s="32" t="s">
        <v>45</v>
      </c>
    </row>
    <row r="167" spans="1:16" x14ac:dyDescent="0.25">
      <c r="A167" s="29">
        <v>2016</v>
      </c>
      <c r="B167" s="38" t="s">
        <v>433</v>
      </c>
      <c r="C167" s="38" t="s">
        <v>437</v>
      </c>
      <c r="D167" s="32" t="s">
        <v>45</v>
      </c>
      <c r="E167" s="32"/>
      <c r="F167" s="30"/>
      <c r="G167" s="32"/>
      <c r="H167" s="39"/>
      <c r="I167" s="41"/>
      <c r="J167" s="43"/>
      <c r="K167" s="43"/>
      <c r="L167" s="32"/>
    </row>
    <row r="168" spans="1:16" x14ac:dyDescent="0.25">
      <c r="A168" s="29">
        <v>2016</v>
      </c>
      <c r="B168" s="38" t="s">
        <v>433</v>
      </c>
      <c r="C168" s="38" t="s">
        <v>438</v>
      </c>
      <c r="D168" s="32" t="s">
        <v>45</v>
      </c>
      <c r="E168" s="32"/>
      <c r="F168" s="30"/>
      <c r="G168" s="32"/>
      <c r="H168" s="39"/>
      <c r="I168" s="41"/>
      <c r="J168" s="43"/>
      <c r="K168" s="43"/>
      <c r="L168" s="32"/>
    </row>
    <row r="169" spans="1:16" x14ac:dyDescent="0.25">
      <c r="A169" s="29">
        <v>2016</v>
      </c>
      <c r="B169" s="38" t="s">
        <v>439</v>
      </c>
      <c r="C169" s="38" t="s">
        <v>440</v>
      </c>
      <c r="D169" s="41">
        <v>608</v>
      </c>
      <c r="E169" s="41">
        <v>533</v>
      </c>
      <c r="F169" s="30">
        <f t="shared" si="6"/>
        <v>0.87664473684210531</v>
      </c>
      <c r="G169" s="36"/>
      <c r="H169" s="41">
        <v>297</v>
      </c>
      <c r="I169" s="41">
        <v>31</v>
      </c>
      <c r="J169" s="43">
        <f t="shared" si="7"/>
        <v>5.0986842105263157E-2</v>
      </c>
      <c r="K169" s="43">
        <f t="shared" si="8"/>
        <v>0.10437710437710437</v>
      </c>
      <c r="L169" s="36"/>
      <c r="M169" s="39">
        <v>17</v>
      </c>
      <c r="N169" s="39">
        <v>13</v>
      </c>
      <c r="O169" s="39">
        <v>14</v>
      </c>
      <c r="P169" s="32" t="s">
        <v>45</v>
      </c>
    </row>
    <row r="170" spans="1:16" x14ac:dyDescent="0.25">
      <c r="A170" s="29">
        <v>2016</v>
      </c>
      <c r="B170" s="38" t="s">
        <v>439</v>
      </c>
      <c r="C170" s="38" t="s">
        <v>441</v>
      </c>
      <c r="D170" s="41">
        <v>17</v>
      </c>
      <c r="E170" s="32" t="s">
        <v>45</v>
      </c>
      <c r="F170" s="30"/>
      <c r="G170" s="32"/>
      <c r="H170" s="39"/>
      <c r="I170" s="41"/>
      <c r="J170" s="43"/>
      <c r="K170" s="43"/>
      <c r="L170" s="32"/>
    </row>
    <row r="171" spans="1:16" x14ac:dyDescent="0.25">
      <c r="A171" s="29">
        <v>2016</v>
      </c>
      <c r="B171" s="38" t="s">
        <v>442</v>
      </c>
      <c r="C171" s="38" t="s">
        <v>443</v>
      </c>
      <c r="D171" s="41">
        <v>58</v>
      </c>
      <c r="E171" s="41">
        <v>38</v>
      </c>
      <c r="F171" s="30">
        <f t="shared" si="6"/>
        <v>0.65517241379310343</v>
      </c>
      <c r="G171" s="36"/>
      <c r="H171" s="41">
        <v>33</v>
      </c>
      <c r="I171" s="32" t="s">
        <v>45</v>
      </c>
      <c r="J171" s="43"/>
      <c r="K171" s="43"/>
      <c r="L171" s="36"/>
    </row>
    <row r="172" spans="1:16" x14ac:dyDescent="0.25">
      <c r="A172" s="29">
        <v>2016</v>
      </c>
      <c r="B172" s="38" t="s">
        <v>444</v>
      </c>
      <c r="C172" s="38" t="s">
        <v>445</v>
      </c>
      <c r="D172" s="41">
        <v>25</v>
      </c>
      <c r="E172" s="41">
        <v>17</v>
      </c>
      <c r="F172" s="30">
        <f t="shared" si="6"/>
        <v>0.68</v>
      </c>
      <c r="G172" s="36"/>
      <c r="H172" s="32" t="s">
        <v>45</v>
      </c>
      <c r="I172" s="41"/>
      <c r="J172" s="43"/>
      <c r="K172" s="43"/>
      <c r="L172" s="36"/>
    </row>
    <row r="173" spans="1:16" x14ac:dyDescent="0.25">
      <c r="A173" s="29">
        <v>2016</v>
      </c>
      <c r="B173" s="38" t="s">
        <v>446</v>
      </c>
      <c r="C173" s="38" t="s">
        <v>447</v>
      </c>
      <c r="D173" s="41">
        <v>628</v>
      </c>
      <c r="E173" s="41">
        <v>546</v>
      </c>
      <c r="F173" s="30">
        <f t="shared" si="6"/>
        <v>0.86942675159235672</v>
      </c>
      <c r="G173" s="36"/>
      <c r="H173" s="41">
        <v>250</v>
      </c>
      <c r="I173" s="41">
        <v>28</v>
      </c>
      <c r="J173" s="43">
        <f t="shared" si="7"/>
        <v>4.4585987261146494E-2</v>
      </c>
      <c r="K173" s="43">
        <f t="shared" si="8"/>
        <v>0.112</v>
      </c>
      <c r="L173" s="36"/>
      <c r="M173" s="39">
        <v>18</v>
      </c>
      <c r="N173" s="39">
        <v>11</v>
      </c>
      <c r="O173" s="39">
        <v>10</v>
      </c>
      <c r="P173" s="32" t="s">
        <v>45</v>
      </c>
    </row>
    <row r="174" spans="1:16" x14ac:dyDescent="0.25">
      <c r="A174" s="29">
        <v>2016</v>
      </c>
      <c r="B174" s="38" t="s">
        <v>446</v>
      </c>
      <c r="C174" s="38" t="s">
        <v>448</v>
      </c>
      <c r="D174" s="41">
        <v>17</v>
      </c>
      <c r="E174" s="32" t="s">
        <v>45</v>
      </c>
      <c r="F174" s="30"/>
      <c r="G174" s="32"/>
      <c r="H174" s="39"/>
      <c r="I174" s="41"/>
      <c r="J174" s="43"/>
      <c r="K174" s="43"/>
      <c r="L174" s="32"/>
    </row>
    <row r="175" spans="1:16" x14ac:dyDescent="0.25">
      <c r="A175" s="29">
        <v>2016</v>
      </c>
      <c r="B175" s="38" t="s">
        <v>449</v>
      </c>
      <c r="C175" s="38" t="s">
        <v>450</v>
      </c>
      <c r="D175" s="41">
        <v>11</v>
      </c>
      <c r="E175" s="32" t="s">
        <v>45</v>
      </c>
      <c r="F175" s="30"/>
      <c r="G175" s="32"/>
      <c r="H175" s="39"/>
      <c r="I175" s="41"/>
      <c r="J175" s="43"/>
      <c r="K175" s="43"/>
      <c r="L175" s="32"/>
    </row>
    <row r="176" spans="1:16" x14ac:dyDescent="0.25">
      <c r="A176" s="29">
        <v>2016</v>
      </c>
      <c r="B176" s="38" t="s">
        <v>451</v>
      </c>
      <c r="C176" s="38" t="s">
        <v>452</v>
      </c>
      <c r="D176" s="41">
        <v>12</v>
      </c>
      <c r="E176" s="32" t="s">
        <v>45</v>
      </c>
      <c r="F176" s="30"/>
      <c r="G176" s="32"/>
      <c r="H176" s="39"/>
      <c r="I176" s="41"/>
      <c r="J176" s="43"/>
      <c r="K176" s="43"/>
      <c r="L176" s="32"/>
    </row>
    <row r="177" spans="1:16" x14ac:dyDescent="0.25">
      <c r="A177" s="29">
        <v>2016</v>
      </c>
      <c r="B177" s="38" t="s">
        <v>453</v>
      </c>
      <c r="C177" s="38" t="s">
        <v>454</v>
      </c>
      <c r="D177" s="32" t="s">
        <v>45</v>
      </c>
      <c r="E177" s="32"/>
      <c r="F177" s="30"/>
      <c r="G177" s="32"/>
      <c r="H177" s="39"/>
      <c r="I177" s="41"/>
      <c r="J177" s="43"/>
      <c r="K177" s="43"/>
      <c r="L177" s="32"/>
    </row>
    <row r="178" spans="1:16" x14ac:dyDescent="0.25">
      <c r="A178" s="29">
        <v>2016</v>
      </c>
      <c r="B178" s="38" t="s">
        <v>453</v>
      </c>
      <c r="C178" s="38" t="s">
        <v>455</v>
      </c>
      <c r="D178" s="41">
        <v>364</v>
      </c>
      <c r="E178" s="41">
        <v>270</v>
      </c>
      <c r="F178" s="30">
        <f t="shared" si="6"/>
        <v>0.74175824175824179</v>
      </c>
      <c r="G178" s="36"/>
      <c r="H178" s="41">
        <v>200</v>
      </c>
      <c r="I178" s="41">
        <v>23</v>
      </c>
      <c r="J178" s="43">
        <f t="shared" si="7"/>
        <v>6.3186813186813184E-2</v>
      </c>
      <c r="K178" s="43">
        <f t="shared" si="8"/>
        <v>0.115</v>
      </c>
      <c r="L178" s="36"/>
      <c r="M178" s="39">
        <v>14</v>
      </c>
      <c r="N178" s="32" t="s">
        <v>45</v>
      </c>
      <c r="O178" s="39">
        <v>12</v>
      </c>
      <c r="P178" s="32" t="s">
        <v>45</v>
      </c>
    </row>
    <row r="179" spans="1:16" x14ac:dyDescent="0.25">
      <c r="A179" s="29">
        <v>2016</v>
      </c>
      <c r="B179" s="38" t="s">
        <v>453</v>
      </c>
      <c r="C179" s="38" t="s">
        <v>456</v>
      </c>
      <c r="D179" s="32" t="s">
        <v>45</v>
      </c>
      <c r="E179" s="32"/>
      <c r="F179" s="30"/>
      <c r="G179" s="32"/>
      <c r="H179" s="39"/>
      <c r="I179" s="41"/>
      <c r="J179" s="43"/>
      <c r="K179" s="43"/>
      <c r="L179" s="32"/>
    </row>
    <row r="180" spans="1:16" x14ac:dyDescent="0.25">
      <c r="A180" s="29">
        <v>2016</v>
      </c>
      <c r="B180" s="38" t="s">
        <v>453</v>
      </c>
      <c r="C180" s="38" t="s">
        <v>457</v>
      </c>
      <c r="D180" s="41">
        <v>15</v>
      </c>
      <c r="E180" s="32" t="s">
        <v>45</v>
      </c>
      <c r="F180" s="30"/>
      <c r="G180" s="32"/>
      <c r="H180" s="39"/>
      <c r="I180" s="41"/>
      <c r="J180" s="43"/>
      <c r="K180" s="43"/>
      <c r="L180" s="32"/>
    </row>
    <row r="181" spans="1:16" x14ac:dyDescent="0.25">
      <c r="A181" s="29">
        <v>2016</v>
      </c>
      <c r="B181" s="38" t="s">
        <v>453</v>
      </c>
      <c r="C181" s="38" t="s">
        <v>458</v>
      </c>
      <c r="D181" s="32" t="s">
        <v>45</v>
      </c>
      <c r="E181" s="32"/>
      <c r="F181" s="30"/>
      <c r="G181" s="32"/>
      <c r="H181" s="39"/>
      <c r="I181" s="41"/>
      <c r="J181" s="43"/>
      <c r="K181" s="43"/>
      <c r="L181" s="32"/>
    </row>
    <row r="182" spans="1:16" x14ac:dyDescent="0.25">
      <c r="A182" s="29">
        <v>2016</v>
      </c>
      <c r="B182" s="38" t="s">
        <v>453</v>
      </c>
      <c r="C182" s="38" t="s">
        <v>459</v>
      </c>
      <c r="D182" s="32" t="s">
        <v>45</v>
      </c>
      <c r="E182" s="32"/>
      <c r="F182" s="30"/>
      <c r="G182" s="32"/>
      <c r="H182" s="39"/>
      <c r="I182" s="41"/>
      <c r="J182" s="43"/>
      <c r="K182" s="43"/>
      <c r="L182" s="32"/>
    </row>
    <row r="183" spans="1:16" x14ac:dyDescent="0.25">
      <c r="A183" s="29">
        <v>2016</v>
      </c>
      <c r="B183" s="38" t="s">
        <v>453</v>
      </c>
      <c r="C183" s="38" t="s">
        <v>460</v>
      </c>
      <c r="D183" s="32" t="s">
        <v>45</v>
      </c>
      <c r="E183" s="32"/>
      <c r="F183" s="30"/>
      <c r="G183" s="32"/>
      <c r="H183" s="39"/>
      <c r="I183" s="41"/>
      <c r="J183" s="43"/>
      <c r="K183" s="43"/>
      <c r="L183" s="32"/>
    </row>
    <row r="184" spans="1:16" x14ac:dyDescent="0.25">
      <c r="A184" s="29">
        <v>2016</v>
      </c>
      <c r="B184" s="38" t="s">
        <v>453</v>
      </c>
      <c r="C184" s="38" t="s">
        <v>461</v>
      </c>
      <c r="D184" s="41">
        <v>345</v>
      </c>
      <c r="E184" s="41">
        <v>268</v>
      </c>
      <c r="F184" s="30">
        <f t="shared" si="6"/>
        <v>0.77681159420289858</v>
      </c>
      <c r="G184" s="36"/>
      <c r="H184" s="41">
        <v>197</v>
      </c>
      <c r="I184" s="41">
        <v>30</v>
      </c>
      <c r="J184" s="43">
        <f t="shared" si="7"/>
        <v>8.6956521739130432E-2</v>
      </c>
      <c r="K184" s="43">
        <f t="shared" si="8"/>
        <v>0.15228426395939088</v>
      </c>
      <c r="L184" s="36"/>
      <c r="M184" s="39">
        <v>17</v>
      </c>
      <c r="N184" s="32" t="s">
        <v>45</v>
      </c>
      <c r="O184" s="32" t="s">
        <v>45</v>
      </c>
      <c r="P184" s="32" t="s">
        <v>45</v>
      </c>
    </row>
    <row r="185" spans="1:16" x14ac:dyDescent="0.25">
      <c r="A185" s="29">
        <v>2016</v>
      </c>
      <c r="B185" s="38" t="s">
        <v>453</v>
      </c>
      <c r="C185" s="38" t="s">
        <v>462</v>
      </c>
      <c r="D185" s="41">
        <v>139</v>
      </c>
      <c r="E185" s="41">
        <v>98</v>
      </c>
      <c r="F185" s="30">
        <f t="shared" si="6"/>
        <v>0.70503597122302153</v>
      </c>
      <c r="G185" s="36"/>
      <c r="H185" s="41">
        <v>82</v>
      </c>
      <c r="I185" s="41">
        <v>14</v>
      </c>
      <c r="J185" s="43">
        <f t="shared" si="7"/>
        <v>0.10071942446043165</v>
      </c>
      <c r="K185" s="43">
        <f t="shared" si="8"/>
        <v>0.17073170731707318</v>
      </c>
      <c r="L185" s="36"/>
      <c r="M185" s="39">
        <v>11</v>
      </c>
      <c r="N185" s="32" t="s">
        <v>45</v>
      </c>
      <c r="O185" s="32" t="s">
        <v>45</v>
      </c>
      <c r="P185" s="32" t="s">
        <v>45</v>
      </c>
    </row>
    <row r="186" spans="1:16" x14ac:dyDescent="0.25">
      <c r="A186" s="29">
        <v>2016</v>
      </c>
      <c r="B186" s="38" t="s">
        <v>463</v>
      </c>
      <c r="C186" s="38" t="s">
        <v>464</v>
      </c>
      <c r="D186" s="41">
        <v>12</v>
      </c>
      <c r="E186" s="41">
        <v>10</v>
      </c>
      <c r="F186" s="30">
        <f t="shared" si="6"/>
        <v>0.83333333333333337</v>
      </c>
      <c r="G186" s="36"/>
      <c r="H186" s="32" t="s">
        <v>45</v>
      </c>
      <c r="I186" s="41"/>
      <c r="J186" s="43"/>
      <c r="K186" s="43"/>
      <c r="L186" s="36"/>
    </row>
    <row r="187" spans="1:16" x14ac:dyDescent="0.25">
      <c r="A187" s="29">
        <v>2016</v>
      </c>
      <c r="B187" s="38" t="s">
        <v>465</v>
      </c>
      <c r="C187" s="38" t="s">
        <v>466</v>
      </c>
      <c r="D187" s="41">
        <v>37</v>
      </c>
      <c r="E187" s="41">
        <v>29</v>
      </c>
      <c r="F187" s="30">
        <f t="shared" si="6"/>
        <v>0.78378378378378377</v>
      </c>
      <c r="G187" s="36"/>
      <c r="H187" s="41">
        <v>20</v>
      </c>
      <c r="I187" s="32" t="s">
        <v>45</v>
      </c>
      <c r="J187" s="43"/>
      <c r="K187" s="43"/>
      <c r="L187" s="36"/>
    </row>
    <row r="188" spans="1:16" x14ac:dyDescent="0.25">
      <c r="A188" s="29">
        <v>2016</v>
      </c>
      <c r="B188" s="38" t="s">
        <v>467</v>
      </c>
      <c r="C188" s="38" t="s">
        <v>468</v>
      </c>
      <c r="D188" s="41">
        <v>93</v>
      </c>
      <c r="E188" s="41">
        <v>72</v>
      </c>
      <c r="F188" s="30">
        <f t="shared" si="6"/>
        <v>0.77419354838709675</v>
      </c>
      <c r="G188" s="36"/>
      <c r="H188" s="41">
        <v>58</v>
      </c>
      <c r="I188" s="41">
        <v>14</v>
      </c>
      <c r="J188" s="43">
        <f t="shared" si="7"/>
        <v>0.15053763440860216</v>
      </c>
      <c r="K188" s="43">
        <f t="shared" si="8"/>
        <v>0.2413793103448276</v>
      </c>
      <c r="L188" s="36"/>
      <c r="M188" s="39">
        <v>11</v>
      </c>
      <c r="N188" s="32" t="s">
        <v>45</v>
      </c>
      <c r="O188" s="32" t="s">
        <v>45</v>
      </c>
      <c r="P188" s="32" t="s">
        <v>45</v>
      </c>
    </row>
    <row r="189" spans="1:16" x14ac:dyDescent="0.25">
      <c r="A189" s="29">
        <v>2016</v>
      </c>
      <c r="B189" s="38" t="s">
        <v>469</v>
      </c>
      <c r="C189" s="38" t="s">
        <v>470</v>
      </c>
      <c r="D189" s="41">
        <v>57</v>
      </c>
      <c r="E189" s="41">
        <v>43</v>
      </c>
      <c r="F189" s="30">
        <f t="shared" si="6"/>
        <v>0.75438596491228072</v>
      </c>
      <c r="G189" s="36"/>
      <c r="H189" s="41">
        <v>41</v>
      </c>
      <c r="I189" s="41">
        <v>13</v>
      </c>
      <c r="J189" s="43">
        <f t="shared" si="7"/>
        <v>0.22807017543859648</v>
      </c>
      <c r="K189" s="43">
        <f t="shared" si="8"/>
        <v>0.31707317073170732</v>
      </c>
      <c r="L189" s="36"/>
      <c r="M189" s="39">
        <v>11</v>
      </c>
      <c r="N189" s="32" t="s">
        <v>45</v>
      </c>
      <c r="O189" s="32" t="s">
        <v>45</v>
      </c>
      <c r="P189" s="32" t="s">
        <v>45</v>
      </c>
    </row>
    <row r="190" spans="1:16" x14ac:dyDescent="0.25">
      <c r="A190" s="29">
        <v>2016</v>
      </c>
      <c r="B190" s="38" t="s">
        <v>471</v>
      </c>
      <c r="C190" s="38" t="s">
        <v>472</v>
      </c>
      <c r="D190" s="41">
        <v>19</v>
      </c>
      <c r="E190" s="32" t="s">
        <v>45</v>
      </c>
      <c r="F190" s="30"/>
      <c r="G190" s="32"/>
      <c r="H190" s="39"/>
      <c r="I190" s="41"/>
      <c r="J190" s="43"/>
      <c r="K190" s="43"/>
      <c r="L190" s="32"/>
    </row>
    <row r="191" spans="1:16" x14ac:dyDescent="0.25">
      <c r="A191" s="29">
        <v>2016</v>
      </c>
      <c r="B191" s="38" t="s">
        <v>473</v>
      </c>
      <c r="C191" s="38" t="s">
        <v>474</v>
      </c>
      <c r="D191" s="41">
        <v>133</v>
      </c>
      <c r="E191" s="41">
        <v>106</v>
      </c>
      <c r="F191" s="30">
        <f t="shared" si="6"/>
        <v>0.79699248120300747</v>
      </c>
      <c r="G191" s="36"/>
      <c r="H191" s="41">
        <v>60</v>
      </c>
      <c r="I191" s="32" t="s">
        <v>45</v>
      </c>
      <c r="J191" s="43"/>
      <c r="K191" s="43"/>
      <c r="L191" s="36"/>
    </row>
    <row r="192" spans="1:16" x14ac:dyDescent="0.25">
      <c r="A192" s="29">
        <v>2016</v>
      </c>
      <c r="B192" s="38" t="s">
        <v>475</v>
      </c>
      <c r="C192" s="38" t="s">
        <v>476</v>
      </c>
      <c r="D192" s="32" t="s">
        <v>45</v>
      </c>
      <c r="E192" s="32"/>
      <c r="F192" s="30"/>
      <c r="G192" s="32"/>
      <c r="H192" s="39"/>
      <c r="I192" s="41"/>
      <c r="J192" s="43"/>
      <c r="K192" s="43"/>
      <c r="L192" s="32"/>
    </row>
    <row r="193" spans="1:16" x14ac:dyDescent="0.25">
      <c r="A193" s="29">
        <v>2016</v>
      </c>
      <c r="B193" s="38" t="s">
        <v>475</v>
      </c>
      <c r="C193" s="38" t="s">
        <v>477</v>
      </c>
      <c r="D193" s="41">
        <v>25</v>
      </c>
      <c r="E193" s="32" t="s">
        <v>45</v>
      </c>
      <c r="F193" s="30"/>
      <c r="G193" s="32"/>
      <c r="H193" s="39"/>
      <c r="I193" s="41"/>
      <c r="J193" s="43"/>
      <c r="K193" s="43"/>
      <c r="L193" s="32"/>
    </row>
    <row r="194" spans="1:16" x14ac:dyDescent="0.25">
      <c r="A194" s="29">
        <v>2016</v>
      </c>
      <c r="B194" s="38" t="s">
        <v>475</v>
      </c>
      <c r="C194" s="38" t="s">
        <v>478</v>
      </c>
      <c r="D194" s="41">
        <v>216</v>
      </c>
      <c r="E194" s="41">
        <v>153</v>
      </c>
      <c r="F194" s="30">
        <f t="shared" si="6"/>
        <v>0.70833333333333337</v>
      </c>
      <c r="G194" s="36"/>
      <c r="H194" s="41">
        <v>124</v>
      </c>
      <c r="I194" s="41">
        <v>36</v>
      </c>
      <c r="J194" s="43">
        <f t="shared" si="7"/>
        <v>0.16666666666666666</v>
      </c>
      <c r="K194" s="43">
        <f t="shared" si="8"/>
        <v>0.29032258064516131</v>
      </c>
      <c r="L194" s="36"/>
      <c r="M194" s="39">
        <v>23</v>
      </c>
      <c r="N194" s="39">
        <v>20</v>
      </c>
      <c r="O194" s="39">
        <v>19</v>
      </c>
      <c r="P194" s="32" t="s">
        <v>45</v>
      </c>
    </row>
    <row r="195" spans="1:16" x14ac:dyDescent="0.25">
      <c r="A195" s="29">
        <v>2016</v>
      </c>
      <c r="B195" s="38" t="s">
        <v>475</v>
      </c>
      <c r="C195" s="38" t="s">
        <v>479</v>
      </c>
      <c r="D195" s="32" t="s">
        <v>45</v>
      </c>
      <c r="E195" s="32"/>
      <c r="F195" s="30"/>
      <c r="G195" s="32"/>
      <c r="H195" s="39"/>
      <c r="I195" s="41"/>
      <c r="J195" s="43"/>
      <c r="K195" s="43"/>
      <c r="L195" s="32"/>
    </row>
    <row r="196" spans="1:16" x14ac:dyDescent="0.25">
      <c r="A196" s="29">
        <v>2016</v>
      </c>
      <c r="B196" s="38" t="s">
        <v>475</v>
      </c>
      <c r="C196" s="38" t="s">
        <v>480</v>
      </c>
      <c r="D196" s="32" t="s">
        <v>45</v>
      </c>
      <c r="E196" s="32"/>
      <c r="F196" s="30"/>
      <c r="G196" s="32"/>
      <c r="H196" s="39"/>
      <c r="I196" s="41"/>
      <c r="J196" s="43"/>
      <c r="K196" s="43"/>
      <c r="L196" s="32"/>
    </row>
    <row r="197" spans="1:16" x14ac:dyDescent="0.25">
      <c r="A197" s="29">
        <v>2016</v>
      </c>
      <c r="B197" s="38" t="s">
        <v>481</v>
      </c>
      <c r="C197" s="38" t="s">
        <v>482</v>
      </c>
      <c r="D197" s="41">
        <v>21</v>
      </c>
      <c r="E197" s="32" t="s">
        <v>45</v>
      </c>
      <c r="F197" s="30"/>
      <c r="G197" s="32"/>
      <c r="H197" s="39"/>
      <c r="I197" s="41"/>
      <c r="J197" s="43"/>
      <c r="K197" s="43"/>
      <c r="L197" s="32"/>
    </row>
    <row r="198" spans="1:16" x14ac:dyDescent="0.25">
      <c r="A198" s="29">
        <v>2016</v>
      </c>
      <c r="B198" s="38" t="s">
        <v>481</v>
      </c>
      <c r="C198" s="38" t="s">
        <v>483</v>
      </c>
      <c r="D198" s="41">
        <v>407</v>
      </c>
      <c r="E198" s="41">
        <v>324</v>
      </c>
      <c r="F198" s="30">
        <f t="shared" ref="F197:F259" si="9">E198/D198</f>
        <v>0.7960687960687961</v>
      </c>
      <c r="G198" s="36"/>
      <c r="H198" s="41">
        <v>216</v>
      </c>
      <c r="I198" s="41">
        <v>44</v>
      </c>
      <c r="J198" s="43">
        <f t="shared" ref="J197:J259" si="10">I198/D198</f>
        <v>0.10810810810810811</v>
      </c>
      <c r="K198" s="43">
        <f t="shared" ref="K197:K259" si="11">I198/H198</f>
        <v>0.20370370370370369</v>
      </c>
      <c r="L198" s="36"/>
      <c r="M198" s="39">
        <v>27</v>
      </c>
      <c r="N198" s="39">
        <v>16</v>
      </c>
      <c r="O198" s="39">
        <v>14</v>
      </c>
      <c r="P198" s="32" t="s">
        <v>45</v>
      </c>
    </row>
    <row r="199" spans="1:16" x14ac:dyDescent="0.25">
      <c r="A199" s="29">
        <v>2016</v>
      </c>
      <c r="B199" s="38" t="s">
        <v>484</v>
      </c>
      <c r="C199" s="38" t="s">
        <v>485</v>
      </c>
      <c r="D199" s="41">
        <v>14</v>
      </c>
      <c r="E199" s="32" t="s">
        <v>45</v>
      </c>
      <c r="F199" s="30"/>
      <c r="G199" s="32"/>
      <c r="H199" s="39"/>
      <c r="I199" s="41"/>
      <c r="J199" s="43"/>
      <c r="K199" s="43"/>
      <c r="L199" s="32"/>
    </row>
    <row r="200" spans="1:16" x14ac:dyDescent="0.25">
      <c r="A200" s="29">
        <v>2016</v>
      </c>
      <c r="B200" s="38" t="s">
        <v>484</v>
      </c>
      <c r="C200" s="38" t="s">
        <v>486</v>
      </c>
      <c r="D200" s="41">
        <v>32</v>
      </c>
      <c r="E200" s="41">
        <v>14</v>
      </c>
      <c r="F200" s="30">
        <f t="shared" si="9"/>
        <v>0.4375</v>
      </c>
      <c r="G200" s="36"/>
      <c r="H200" s="41">
        <v>11</v>
      </c>
      <c r="I200" s="32" t="s">
        <v>45</v>
      </c>
      <c r="J200" s="43"/>
      <c r="K200" s="43"/>
      <c r="L200" s="36"/>
    </row>
    <row r="201" spans="1:16" x14ac:dyDescent="0.25">
      <c r="A201" s="29">
        <v>2016</v>
      </c>
      <c r="B201" s="38" t="s">
        <v>484</v>
      </c>
      <c r="C201" s="38" t="s">
        <v>487</v>
      </c>
      <c r="D201" s="41">
        <v>135</v>
      </c>
      <c r="E201" s="41">
        <v>92</v>
      </c>
      <c r="F201" s="30">
        <f t="shared" si="9"/>
        <v>0.68148148148148147</v>
      </c>
      <c r="G201" s="36"/>
      <c r="H201" s="41">
        <v>62</v>
      </c>
      <c r="I201" s="32" t="s">
        <v>45</v>
      </c>
      <c r="J201" s="43"/>
      <c r="K201" s="43"/>
      <c r="L201" s="36"/>
    </row>
    <row r="202" spans="1:16" x14ac:dyDescent="0.25">
      <c r="A202" s="29">
        <v>2016</v>
      </c>
      <c r="B202" s="38" t="s">
        <v>488</v>
      </c>
      <c r="C202" s="38" t="s">
        <v>489</v>
      </c>
      <c r="D202" s="41">
        <v>37</v>
      </c>
      <c r="E202" s="41">
        <v>29</v>
      </c>
      <c r="F202" s="30">
        <f t="shared" si="9"/>
        <v>0.78378378378378377</v>
      </c>
      <c r="G202" s="36"/>
      <c r="H202" s="41">
        <v>23</v>
      </c>
      <c r="I202" s="32" t="s">
        <v>45</v>
      </c>
      <c r="J202" s="43"/>
      <c r="K202" s="43"/>
      <c r="L202" s="36"/>
    </row>
    <row r="203" spans="1:16" x14ac:dyDescent="0.25">
      <c r="A203" s="29">
        <v>2016</v>
      </c>
      <c r="B203" s="38" t="s">
        <v>490</v>
      </c>
      <c r="C203" s="38" t="s">
        <v>491</v>
      </c>
      <c r="D203" s="41">
        <v>33</v>
      </c>
      <c r="E203" s="41">
        <v>25</v>
      </c>
      <c r="F203" s="30">
        <f t="shared" si="9"/>
        <v>0.75757575757575757</v>
      </c>
      <c r="G203" s="36"/>
      <c r="H203" s="41">
        <v>20</v>
      </c>
      <c r="I203" s="32" t="s">
        <v>45</v>
      </c>
      <c r="J203" s="43"/>
      <c r="K203" s="43"/>
      <c r="L203" s="36"/>
    </row>
    <row r="204" spans="1:16" x14ac:dyDescent="0.25">
      <c r="A204" s="29">
        <v>2016</v>
      </c>
      <c r="B204" s="38" t="s">
        <v>492</v>
      </c>
      <c r="C204" s="38" t="s">
        <v>493</v>
      </c>
      <c r="D204" s="41">
        <v>21</v>
      </c>
      <c r="E204" s="41">
        <v>12</v>
      </c>
      <c r="F204" s="30">
        <f t="shared" si="9"/>
        <v>0.5714285714285714</v>
      </c>
      <c r="G204" s="36"/>
      <c r="H204" s="32" t="s">
        <v>45</v>
      </c>
      <c r="I204" s="41"/>
      <c r="J204" s="43"/>
      <c r="K204" s="43"/>
      <c r="L204" s="36"/>
    </row>
    <row r="205" spans="1:16" x14ac:dyDescent="0.25">
      <c r="A205" s="29">
        <v>2016</v>
      </c>
      <c r="B205" s="38" t="s">
        <v>494</v>
      </c>
      <c r="C205" s="38" t="s">
        <v>495</v>
      </c>
      <c r="D205" s="32" t="s">
        <v>45</v>
      </c>
      <c r="E205" s="32"/>
      <c r="F205" s="30"/>
      <c r="G205" s="32"/>
      <c r="H205" s="39"/>
      <c r="I205" s="41"/>
      <c r="J205" s="43"/>
      <c r="K205" s="43"/>
      <c r="L205" s="32"/>
    </row>
    <row r="206" spans="1:16" x14ac:dyDescent="0.25">
      <c r="A206" s="29">
        <v>2016</v>
      </c>
      <c r="B206" s="38" t="s">
        <v>494</v>
      </c>
      <c r="C206" s="38" t="s">
        <v>496</v>
      </c>
      <c r="D206" s="41">
        <v>20</v>
      </c>
      <c r="E206" s="41">
        <v>11</v>
      </c>
      <c r="F206" s="30">
        <f t="shared" si="9"/>
        <v>0.55000000000000004</v>
      </c>
      <c r="G206" s="36"/>
      <c r="H206" s="32" t="s">
        <v>45</v>
      </c>
      <c r="I206" s="41"/>
      <c r="J206" s="43"/>
      <c r="K206" s="43"/>
      <c r="L206" s="36"/>
    </row>
    <row r="207" spans="1:16" x14ac:dyDescent="0.25">
      <c r="A207" s="29">
        <v>2016</v>
      </c>
      <c r="B207" s="38" t="s">
        <v>497</v>
      </c>
      <c r="C207" s="38" t="s">
        <v>498</v>
      </c>
      <c r="D207" s="41">
        <v>114</v>
      </c>
      <c r="E207" s="41">
        <v>76</v>
      </c>
      <c r="F207" s="30">
        <f t="shared" si="9"/>
        <v>0.66666666666666663</v>
      </c>
      <c r="G207" s="36"/>
      <c r="H207" s="41">
        <v>67</v>
      </c>
      <c r="I207" s="32" t="s">
        <v>45</v>
      </c>
      <c r="J207" s="43"/>
      <c r="K207" s="43"/>
      <c r="L207" s="36"/>
      <c r="M207" s="32"/>
      <c r="N207" s="32"/>
      <c r="O207" s="32"/>
      <c r="P207" s="32"/>
    </row>
    <row r="208" spans="1:16" x14ac:dyDescent="0.25">
      <c r="A208" s="29">
        <v>2016</v>
      </c>
      <c r="B208" s="38" t="s">
        <v>499</v>
      </c>
      <c r="C208" s="38" t="s">
        <v>500</v>
      </c>
      <c r="D208" s="41">
        <v>16</v>
      </c>
      <c r="E208" s="32" t="s">
        <v>45</v>
      </c>
      <c r="F208" s="30"/>
      <c r="G208" s="32"/>
      <c r="H208" s="39"/>
      <c r="I208" s="41"/>
      <c r="J208" s="43"/>
      <c r="K208" s="43"/>
      <c r="L208" s="32"/>
    </row>
    <row r="209" spans="1:16" x14ac:dyDescent="0.25">
      <c r="A209" s="29">
        <v>2016</v>
      </c>
      <c r="B209" s="38" t="s">
        <v>501</v>
      </c>
      <c r="C209" s="38" t="s">
        <v>502</v>
      </c>
      <c r="D209" s="41">
        <v>36</v>
      </c>
      <c r="E209" s="41">
        <v>12</v>
      </c>
      <c r="F209" s="30">
        <f t="shared" si="9"/>
        <v>0.33333333333333331</v>
      </c>
      <c r="G209" s="36"/>
      <c r="H209" s="41">
        <v>10</v>
      </c>
      <c r="I209" s="32" t="s">
        <v>45</v>
      </c>
      <c r="J209" s="43"/>
      <c r="K209" s="43"/>
      <c r="L209" s="36"/>
      <c r="M209" s="32"/>
      <c r="N209" s="32"/>
      <c r="O209" s="32"/>
      <c r="P209" s="32"/>
    </row>
    <row r="210" spans="1:16" x14ac:dyDescent="0.25">
      <c r="A210" s="29">
        <v>2016</v>
      </c>
      <c r="B210" s="38" t="s">
        <v>501</v>
      </c>
      <c r="C210" s="38" t="s">
        <v>503</v>
      </c>
      <c r="D210" s="41">
        <v>409</v>
      </c>
      <c r="E210" s="41">
        <v>296</v>
      </c>
      <c r="F210" s="30">
        <f t="shared" si="9"/>
        <v>0.72371638141809291</v>
      </c>
      <c r="G210" s="36"/>
      <c r="H210" s="41">
        <v>209</v>
      </c>
      <c r="I210" s="41">
        <v>33</v>
      </c>
      <c r="J210" s="43">
        <f t="shared" si="10"/>
        <v>8.0684596577017112E-2</v>
      </c>
      <c r="K210" s="43">
        <f t="shared" si="11"/>
        <v>0.15789473684210525</v>
      </c>
      <c r="L210" s="36"/>
      <c r="M210" s="39">
        <v>26</v>
      </c>
      <c r="N210" s="32" t="s">
        <v>45</v>
      </c>
      <c r="O210" s="39">
        <v>12</v>
      </c>
      <c r="P210" s="32" t="s">
        <v>45</v>
      </c>
    </row>
    <row r="211" spans="1:16" x14ac:dyDescent="0.25">
      <c r="A211" s="29">
        <v>2016</v>
      </c>
      <c r="B211" s="38" t="s">
        <v>501</v>
      </c>
      <c r="C211" s="38" t="s">
        <v>504</v>
      </c>
      <c r="D211" s="41">
        <v>12</v>
      </c>
      <c r="E211" s="32" t="s">
        <v>45</v>
      </c>
      <c r="F211" s="30"/>
      <c r="G211" s="32"/>
      <c r="H211" s="39"/>
      <c r="I211" s="41"/>
      <c r="J211" s="43"/>
      <c r="K211" s="43"/>
      <c r="L211" s="32"/>
    </row>
    <row r="212" spans="1:16" x14ac:dyDescent="0.25">
      <c r="A212" s="29">
        <v>2016</v>
      </c>
      <c r="B212" s="38" t="s">
        <v>505</v>
      </c>
      <c r="C212" s="38" t="s">
        <v>506</v>
      </c>
      <c r="D212" s="41">
        <v>42</v>
      </c>
      <c r="E212" s="41">
        <v>25</v>
      </c>
      <c r="F212" s="30">
        <f t="shared" si="9"/>
        <v>0.59523809523809523</v>
      </c>
      <c r="G212" s="36"/>
      <c r="H212" s="41">
        <v>19</v>
      </c>
      <c r="I212" s="32" t="s">
        <v>45</v>
      </c>
      <c r="J212" s="43"/>
      <c r="K212" s="43"/>
      <c r="L212" s="36"/>
      <c r="M212" s="32"/>
      <c r="N212" s="32"/>
      <c r="O212" s="32"/>
      <c r="P212" s="32"/>
    </row>
    <row r="213" spans="1:16" x14ac:dyDescent="0.25">
      <c r="A213" s="29">
        <v>2016</v>
      </c>
      <c r="B213" s="38" t="s">
        <v>507</v>
      </c>
      <c r="C213" s="38" t="s">
        <v>508</v>
      </c>
      <c r="D213" s="32" t="s">
        <v>45</v>
      </c>
      <c r="E213" s="32"/>
      <c r="F213" s="30"/>
      <c r="G213" s="32"/>
      <c r="H213" s="39"/>
      <c r="I213" s="41"/>
      <c r="J213" s="43"/>
      <c r="K213" s="43"/>
      <c r="L213" s="32"/>
    </row>
    <row r="214" spans="1:16" x14ac:dyDescent="0.25">
      <c r="A214" s="29">
        <v>2016</v>
      </c>
      <c r="B214" s="38" t="s">
        <v>509</v>
      </c>
      <c r="C214" s="38" t="s">
        <v>510</v>
      </c>
      <c r="D214" s="41">
        <v>71</v>
      </c>
      <c r="E214" s="41">
        <v>45</v>
      </c>
      <c r="F214" s="30">
        <f t="shared" si="9"/>
        <v>0.63380281690140849</v>
      </c>
      <c r="G214" s="36"/>
      <c r="H214" s="41">
        <v>34</v>
      </c>
      <c r="I214" s="32" t="s">
        <v>45</v>
      </c>
      <c r="J214" s="43"/>
      <c r="K214" s="43"/>
      <c r="L214" s="36"/>
      <c r="M214" s="32"/>
      <c r="N214" s="32"/>
      <c r="O214" s="32"/>
      <c r="P214" s="32"/>
    </row>
    <row r="215" spans="1:16" x14ac:dyDescent="0.25">
      <c r="A215" s="29">
        <v>2016</v>
      </c>
      <c r="B215" s="38" t="s">
        <v>511</v>
      </c>
      <c r="C215" s="38" t="s">
        <v>512</v>
      </c>
      <c r="D215" s="41">
        <v>48</v>
      </c>
      <c r="E215" s="41">
        <v>11</v>
      </c>
      <c r="F215" s="30">
        <f t="shared" si="9"/>
        <v>0.22916666666666666</v>
      </c>
      <c r="G215" s="36"/>
      <c r="H215" s="41">
        <v>11</v>
      </c>
      <c r="I215" s="32" t="s">
        <v>45</v>
      </c>
      <c r="J215" s="43"/>
      <c r="K215" s="43"/>
      <c r="L215" s="36"/>
      <c r="M215" s="32"/>
      <c r="N215" s="32"/>
      <c r="O215" s="32"/>
      <c r="P215" s="32"/>
    </row>
    <row r="216" spans="1:16" x14ac:dyDescent="0.25">
      <c r="A216" s="29">
        <v>2016</v>
      </c>
      <c r="B216" s="38" t="s">
        <v>513</v>
      </c>
      <c r="C216" s="38" t="s">
        <v>514</v>
      </c>
      <c r="D216" s="41">
        <v>30</v>
      </c>
      <c r="E216" s="32" t="s">
        <v>45</v>
      </c>
      <c r="F216" s="30"/>
      <c r="G216" s="32"/>
      <c r="H216" s="39"/>
      <c r="I216" s="41"/>
      <c r="J216" s="43"/>
      <c r="K216" s="43"/>
      <c r="L216" s="32"/>
    </row>
    <row r="217" spans="1:16" x14ac:dyDescent="0.25">
      <c r="A217" s="29">
        <v>2016</v>
      </c>
      <c r="B217" s="38" t="s">
        <v>513</v>
      </c>
      <c r="C217" s="38" t="s">
        <v>515</v>
      </c>
      <c r="D217" s="41">
        <v>159</v>
      </c>
      <c r="E217" s="41">
        <v>116</v>
      </c>
      <c r="F217" s="30">
        <f t="shared" si="9"/>
        <v>0.72955974842767291</v>
      </c>
      <c r="G217" s="36"/>
      <c r="H217" s="41">
        <v>91</v>
      </c>
      <c r="I217" s="41">
        <v>24</v>
      </c>
      <c r="J217" s="43">
        <f t="shared" si="10"/>
        <v>0.15094339622641509</v>
      </c>
      <c r="K217" s="43">
        <f t="shared" si="11"/>
        <v>0.26373626373626374</v>
      </c>
      <c r="L217" s="36"/>
      <c r="M217" s="39">
        <v>18</v>
      </c>
      <c r="N217" s="32" t="s">
        <v>45</v>
      </c>
      <c r="O217" s="32" t="s">
        <v>45</v>
      </c>
      <c r="P217" s="32" t="s">
        <v>45</v>
      </c>
    </row>
    <row r="218" spans="1:16" x14ac:dyDescent="0.25">
      <c r="A218" s="29">
        <v>2016</v>
      </c>
      <c r="B218" s="38" t="s">
        <v>513</v>
      </c>
      <c r="C218" s="38" t="s">
        <v>516</v>
      </c>
      <c r="D218" s="32" t="s">
        <v>45</v>
      </c>
      <c r="E218" s="32"/>
      <c r="F218" s="30"/>
      <c r="G218" s="32"/>
      <c r="H218" s="39"/>
      <c r="I218" s="41"/>
      <c r="J218" s="43"/>
      <c r="K218" s="43"/>
      <c r="L218" s="32"/>
    </row>
    <row r="219" spans="1:16" x14ac:dyDescent="0.25">
      <c r="A219" s="29">
        <v>2016</v>
      </c>
      <c r="B219" s="38" t="s">
        <v>517</v>
      </c>
      <c r="C219" s="38" t="s">
        <v>518</v>
      </c>
      <c r="D219" s="41">
        <v>28</v>
      </c>
      <c r="E219" s="41">
        <v>21</v>
      </c>
      <c r="F219" s="30">
        <f t="shared" si="9"/>
        <v>0.75</v>
      </c>
      <c r="G219" s="36"/>
      <c r="H219" s="41">
        <v>14</v>
      </c>
      <c r="I219" s="32" t="s">
        <v>45</v>
      </c>
      <c r="J219" s="43"/>
      <c r="K219" s="43"/>
      <c r="L219" s="36"/>
      <c r="M219" s="32"/>
      <c r="N219" s="32"/>
      <c r="O219" s="32"/>
      <c r="P219" s="32"/>
    </row>
    <row r="220" spans="1:16" x14ac:dyDescent="0.25">
      <c r="A220" s="29">
        <v>2016</v>
      </c>
      <c r="B220" s="38" t="s">
        <v>519</v>
      </c>
      <c r="C220" s="38" t="s">
        <v>520</v>
      </c>
      <c r="D220" s="41">
        <v>64</v>
      </c>
      <c r="E220" s="41">
        <v>52</v>
      </c>
      <c r="F220" s="30">
        <f t="shared" si="9"/>
        <v>0.8125</v>
      </c>
      <c r="G220" s="36"/>
      <c r="H220" s="41">
        <v>40</v>
      </c>
      <c r="I220" s="32" t="s">
        <v>45</v>
      </c>
      <c r="J220" s="43"/>
      <c r="K220" s="43"/>
      <c r="L220" s="36"/>
      <c r="M220" s="32"/>
      <c r="N220" s="32"/>
      <c r="O220" s="32"/>
      <c r="P220" s="32"/>
    </row>
    <row r="221" spans="1:16" x14ac:dyDescent="0.25">
      <c r="A221" s="29">
        <v>2016</v>
      </c>
      <c r="B221" s="38" t="s">
        <v>521</v>
      </c>
      <c r="C221" s="38" t="s">
        <v>522</v>
      </c>
      <c r="D221" s="41">
        <v>118</v>
      </c>
      <c r="E221" s="41">
        <v>83</v>
      </c>
      <c r="F221" s="30">
        <f t="shared" si="9"/>
        <v>0.70338983050847459</v>
      </c>
      <c r="G221" s="36"/>
      <c r="H221" s="41">
        <v>69</v>
      </c>
      <c r="I221" s="41">
        <v>10</v>
      </c>
      <c r="J221" s="43">
        <f t="shared" si="10"/>
        <v>8.4745762711864403E-2</v>
      </c>
      <c r="K221" s="43">
        <f t="shared" si="11"/>
        <v>0.14492753623188406</v>
      </c>
      <c r="L221" s="36"/>
      <c r="M221" s="32" t="s">
        <v>45</v>
      </c>
      <c r="N221" s="32" t="s">
        <v>45</v>
      </c>
      <c r="O221" s="32" t="s">
        <v>45</v>
      </c>
      <c r="P221" s="32" t="s">
        <v>45</v>
      </c>
    </row>
    <row r="222" spans="1:16" x14ac:dyDescent="0.25">
      <c r="A222" s="29">
        <v>2016</v>
      </c>
      <c r="B222" s="38" t="s">
        <v>523</v>
      </c>
      <c r="C222" s="38" t="s">
        <v>524</v>
      </c>
      <c r="D222" s="41">
        <v>27</v>
      </c>
      <c r="E222" s="32" t="s">
        <v>45</v>
      </c>
      <c r="F222" s="30"/>
      <c r="G222" s="32"/>
      <c r="H222" s="39"/>
      <c r="I222" s="41"/>
      <c r="J222" s="43"/>
      <c r="K222" s="43"/>
      <c r="L222" s="32"/>
    </row>
    <row r="223" spans="1:16" x14ac:dyDescent="0.25">
      <c r="A223" s="29">
        <v>2016</v>
      </c>
      <c r="B223" s="38" t="s">
        <v>525</v>
      </c>
      <c r="C223" s="38" t="s">
        <v>526</v>
      </c>
      <c r="D223" s="32" t="s">
        <v>45</v>
      </c>
      <c r="E223" s="32"/>
      <c r="F223" s="30"/>
      <c r="G223" s="32"/>
      <c r="H223" s="39"/>
      <c r="I223" s="41"/>
      <c r="J223" s="43"/>
      <c r="K223" s="43"/>
      <c r="L223" s="32"/>
    </row>
    <row r="224" spans="1:16" x14ac:dyDescent="0.25">
      <c r="A224" s="29">
        <v>2016</v>
      </c>
      <c r="B224" s="38" t="s">
        <v>525</v>
      </c>
      <c r="C224" s="38" t="s">
        <v>527</v>
      </c>
      <c r="D224" s="32" t="s">
        <v>45</v>
      </c>
      <c r="E224" s="32"/>
      <c r="F224" s="30"/>
      <c r="G224" s="32"/>
      <c r="H224" s="39"/>
      <c r="I224" s="41"/>
      <c r="J224" s="43"/>
      <c r="K224" s="43"/>
      <c r="L224" s="32"/>
    </row>
    <row r="225" spans="1:16" x14ac:dyDescent="0.25">
      <c r="A225" s="29">
        <v>2016</v>
      </c>
      <c r="B225" s="38" t="s">
        <v>525</v>
      </c>
      <c r="C225" s="38" t="s">
        <v>528</v>
      </c>
      <c r="D225" s="41">
        <v>16</v>
      </c>
      <c r="E225" s="32" t="s">
        <v>45</v>
      </c>
      <c r="F225" s="30"/>
      <c r="G225" s="32"/>
      <c r="H225" s="39"/>
      <c r="I225" s="41"/>
      <c r="J225" s="43"/>
      <c r="K225" s="43"/>
      <c r="L225" s="32"/>
    </row>
    <row r="226" spans="1:16" x14ac:dyDescent="0.25">
      <c r="A226" s="29">
        <v>2016</v>
      </c>
      <c r="B226" s="38" t="s">
        <v>529</v>
      </c>
      <c r="C226" s="38" t="s">
        <v>530</v>
      </c>
      <c r="D226" s="41">
        <v>41</v>
      </c>
      <c r="E226" s="41">
        <v>30</v>
      </c>
      <c r="F226" s="30">
        <f t="shared" si="9"/>
        <v>0.73170731707317072</v>
      </c>
      <c r="G226" s="36"/>
      <c r="H226" s="41">
        <v>22</v>
      </c>
      <c r="I226" s="32" t="s">
        <v>45</v>
      </c>
      <c r="J226" s="43"/>
      <c r="K226" s="43"/>
      <c r="L226" s="36"/>
    </row>
    <row r="227" spans="1:16" x14ac:dyDescent="0.25">
      <c r="A227" s="29">
        <v>2016</v>
      </c>
      <c r="B227" s="38" t="s">
        <v>531</v>
      </c>
      <c r="C227" s="38" t="s">
        <v>532</v>
      </c>
      <c r="D227" s="32" t="s">
        <v>45</v>
      </c>
      <c r="E227" s="32"/>
      <c r="F227" s="30"/>
      <c r="G227" s="32"/>
      <c r="H227" s="39"/>
      <c r="I227" s="41"/>
      <c r="J227" s="43"/>
      <c r="K227" s="43"/>
      <c r="L227" s="32"/>
    </row>
    <row r="228" spans="1:16" x14ac:dyDescent="0.25">
      <c r="A228" s="29">
        <v>2016</v>
      </c>
      <c r="B228" s="38" t="s">
        <v>533</v>
      </c>
      <c r="C228" s="38" t="s">
        <v>534</v>
      </c>
      <c r="D228" s="41">
        <v>22</v>
      </c>
      <c r="E228" s="41">
        <v>14</v>
      </c>
      <c r="F228" s="30">
        <f t="shared" si="9"/>
        <v>0.63636363636363635</v>
      </c>
      <c r="G228" s="36"/>
      <c r="H228" s="32" t="s">
        <v>45</v>
      </c>
      <c r="I228" s="43"/>
      <c r="J228" s="43"/>
      <c r="K228" s="43"/>
      <c r="L228" s="36"/>
    </row>
    <row r="229" spans="1:16" x14ac:dyDescent="0.25">
      <c r="A229" s="29">
        <v>2016</v>
      </c>
      <c r="B229" s="38" t="s">
        <v>535</v>
      </c>
      <c r="C229" s="38" t="s">
        <v>536</v>
      </c>
      <c r="D229" s="41">
        <v>27</v>
      </c>
      <c r="E229" s="41">
        <v>24</v>
      </c>
      <c r="F229" s="30">
        <f t="shared" si="9"/>
        <v>0.88888888888888884</v>
      </c>
      <c r="G229" s="36"/>
      <c r="H229" s="41">
        <v>19</v>
      </c>
      <c r="I229" s="32" t="s">
        <v>45</v>
      </c>
      <c r="J229" s="43"/>
      <c r="K229" s="43"/>
      <c r="L229" s="36"/>
    </row>
    <row r="230" spans="1:16" x14ac:dyDescent="0.25">
      <c r="A230" s="29">
        <v>2016</v>
      </c>
      <c r="B230" s="38" t="s">
        <v>537</v>
      </c>
      <c r="C230" s="38" t="s">
        <v>538</v>
      </c>
      <c r="D230" s="41">
        <v>16</v>
      </c>
      <c r="E230" s="32" t="s">
        <v>45</v>
      </c>
      <c r="F230" s="30"/>
      <c r="G230" s="32"/>
      <c r="H230" s="39"/>
      <c r="I230" s="41"/>
      <c r="J230" s="43"/>
      <c r="K230" s="43"/>
      <c r="L230" s="32"/>
    </row>
    <row r="231" spans="1:16" x14ac:dyDescent="0.25">
      <c r="A231" s="29">
        <v>2016</v>
      </c>
      <c r="B231" s="38" t="s">
        <v>537</v>
      </c>
      <c r="C231" s="38" t="s">
        <v>539</v>
      </c>
      <c r="D231" s="41">
        <v>74</v>
      </c>
      <c r="E231" s="32" t="s">
        <v>45</v>
      </c>
      <c r="F231" s="30"/>
      <c r="G231" s="32"/>
      <c r="H231" s="39"/>
      <c r="I231" s="41"/>
      <c r="J231" s="43"/>
      <c r="K231" s="43"/>
      <c r="L231" s="32"/>
    </row>
    <row r="232" spans="1:16" x14ac:dyDescent="0.25">
      <c r="A232" s="29">
        <v>2016</v>
      </c>
      <c r="B232" s="38" t="s">
        <v>537</v>
      </c>
      <c r="C232" s="38" t="s">
        <v>540</v>
      </c>
      <c r="D232" s="41">
        <v>244</v>
      </c>
      <c r="E232" s="41">
        <v>184</v>
      </c>
      <c r="F232" s="30">
        <f t="shared" si="9"/>
        <v>0.75409836065573765</v>
      </c>
      <c r="G232" s="36"/>
      <c r="H232" s="41">
        <v>157</v>
      </c>
      <c r="I232" s="41">
        <v>44</v>
      </c>
      <c r="J232" s="43">
        <f t="shared" si="10"/>
        <v>0.18032786885245902</v>
      </c>
      <c r="K232" s="43">
        <f t="shared" si="11"/>
        <v>0.28025477707006369</v>
      </c>
      <c r="L232" s="36"/>
      <c r="M232" s="39">
        <v>28</v>
      </c>
      <c r="N232" s="39">
        <v>11</v>
      </c>
      <c r="O232" s="39">
        <v>14</v>
      </c>
      <c r="P232" s="32" t="s">
        <v>45</v>
      </c>
    </row>
    <row r="233" spans="1:16" x14ac:dyDescent="0.25">
      <c r="A233" s="29">
        <v>2016</v>
      </c>
      <c r="B233" s="38" t="s">
        <v>541</v>
      </c>
      <c r="C233" s="38" t="s">
        <v>542</v>
      </c>
      <c r="D233" s="41">
        <v>42</v>
      </c>
      <c r="E233" s="41">
        <v>35</v>
      </c>
      <c r="F233" s="30">
        <f t="shared" si="9"/>
        <v>0.83333333333333337</v>
      </c>
      <c r="G233" s="36"/>
      <c r="H233" s="41">
        <v>20</v>
      </c>
      <c r="I233" s="32" t="s">
        <v>45</v>
      </c>
      <c r="J233" s="43"/>
      <c r="K233" s="43"/>
      <c r="L233" s="36"/>
    </row>
    <row r="234" spans="1:16" x14ac:dyDescent="0.25">
      <c r="A234" s="29">
        <v>2016</v>
      </c>
      <c r="B234" s="38" t="s">
        <v>543</v>
      </c>
      <c r="C234" s="38" t="s">
        <v>544</v>
      </c>
      <c r="D234" s="41">
        <v>37</v>
      </c>
      <c r="E234" s="41">
        <v>19</v>
      </c>
      <c r="F234" s="30">
        <f t="shared" si="9"/>
        <v>0.51351351351351349</v>
      </c>
      <c r="G234" s="36"/>
      <c r="H234" s="41">
        <v>15</v>
      </c>
      <c r="I234" s="32" t="s">
        <v>45</v>
      </c>
      <c r="J234" s="43"/>
      <c r="K234" s="43"/>
      <c r="L234" s="36"/>
    </row>
    <row r="235" spans="1:16" x14ac:dyDescent="0.25">
      <c r="A235" s="29">
        <v>2016</v>
      </c>
      <c r="B235" s="38" t="s">
        <v>545</v>
      </c>
      <c r="C235" s="38" t="s">
        <v>546</v>
      </c>
      <c r="D235" s="41">
        <v>71</v>
      </c>
      <c r="E235" s="41">
        <v>45</v>
      </c>
      <c r="F235" s="30">
        <f t="shared" si="9"/>
        <v>0.63380281690140849</v>
      </c>
      <c r="G235" s="36"/>
      <c r="H235" s="41">
        <v>41</v>
      </c>
      <c r="I235" s="41">
        <v>16</v>
      </c>
      <c r="J235" s="43">
        <f t="shared" si="10"/>
        <v>0.22535211267605634</v>
      </c>
      <c r="K235" s="43">
        <f t="shared" si="11"/>
        <v>0.3902439024390244</v>
      </c>
      <c r="L235" s="36"/>
      <c r="M235" s="32" t="s">
        <v>45</v>
      </c>
      <c r="N235" s="32" t="s">
        <v>45</v>
      </c>
      <c r="O235" s="32" t="s">
        <v>45</v>
      </c>
      <c r="P235" s="32" t="s">
        <v>45</v>
      </c>
    </row>
    <row r="236" spans="1:16" x14ac:dyDescent="0.25">
      <c r="A236" s="29">
        <v>2016</v>
      </c>
      <c r="B236" s="38" t="s">
        <v>547</v>
      </c>
      <c r="C236" s="38" t="s">
        <v>548</v>
      </c>
      <c r="D236" s="41">
        <v>16</v>
      </c>
      <c r="E236" s="41">
        <v>11</v>
      </c>
      <c r="F236" s="30">
        <f t="shared" si="9"/>
        <v>0.6875</v>
      </c>
      <c r="G236" s="36"/>
      <c r="H236" s="41">
        <v>11</v>
      </c>
      <c r="I236" s="32" t="s">
        <v>45</v>
      </c>
      <c r="J236" s="43"/>
      <c r="K236" s="43"/>
      <c r="L236" s="36"/>
    </row>
    <row r="237" spans="1:16" x14ac:dyDescent="0.25">
      <c r="A237" s="29">
        <v>2016</v>
      </c>
      <c r="B237" s="38" t="s">
        <v>549</v>
      </c>
      <c r="C237" s="38" t="s">
        <v>550</v>
      </c>
      <c r="D237" s="41">
        <v>22</v>
      </c>
      <c r="E237" s="41">
        <v>15</v>
      </c>
      <c r="F237" s="30">
        <f t="shared" si="9"/>
        <v>0.68181818181818177</v>
      </c>
      <c r="G237" s="36"/>
      <c r="H237" s="41">
        <v>10</v>
      </c>
      <c r="I237" s="32" t="s">
        <v>45</v>
      </c>
      <c r="J237" s="43"/>
      <c r="K237" s="43"/>
      <c r="L237" s="36"/>
    </row>
    <row r="238" spans="1:16" x14ac:dyDescent="0.25">
      <c r="A238" s="29">
        <v>2016</v>
      </c>
      <c r="B238" s="38" t="s">
        <v>551</v>
      </c>
      <c r="C238" s="38" t="s">
        <v>552</v>
      </c>
      <c r="D238" s="41">
        <v>37</v>
      </c>
      <c r="E238" s="41">
        <v>19</v>
      </c>
      <c r="F238" s="30">
        <f t="shared" si="9"/>
        <v>0.51351351351351349</v>
      </c>
      <c r="G238" s="36"/>
      <c r="H238" s="41">
        <v>15</v>
      </c>
      <c r="I238" s="32" t="s">
        <v>45</v>
      </c>
      <c r="J238" s="43"/>
      <c r="K238" s="43"/>
      <c r="L238" s="36"/>
    </row>
    <row r="239" spans="1:16" x14ac:dyDescent="0.25">
      <c r="A239" s="29">
        <v>2016</v>
      </c>
      <c r="B239" s="38" t="s">
        <v>553</v>
      </c>
      <c r="C239" s="38" t="s">
        <v>554</v>
      </c>
      <c r="D239" s="41">
        <v>12</v>
      </c>
      <c r="E239" s="32" t="s">
        <v>45</v>
      </c>
      <c r="F239" s="30"/>
      <c r="G239" s="32"/>
      <c r="H239" s="39"/>
      <c r="I239" s="41"/>
      <c r="J239" s="43"/>
      <c r="K239" s="43"/>
      <c r="L239" s="32"/>
    </row>
    <row r="240" spans="1:16" x14ac:dyDescent="0.25">
      <c r="A240" s="29">
        <v>2016</v>
      </c>
      <c r="B240" s="38" t="s">
        <v>553</v>
      </c>
      <c r="C240" s="38" t="s">
        <v>555</v>
      </c>
      <c r="D240" s="41">
        <v>353</v>
      </c>
      <c r="E240" s="41">
        <v>267</v>
      </c>
      <c r="F240" s="30">
        <f t="shared" si="9"/>
        <v>0.75637393767705385</v>
      </c>
      <c r="G240" s="36"/>
      <c r="H240" s="41">
        <v>165</v>
      </c>
      <c r="I240" s="41">
        <v>30</v>
      </c>
      <c r="J240" s="43">
        <f t="shared" si="10"/>
        <v>8.4985835694050993E-2</v>
      </c>
      <c r="K240" s="43">
        <f t="shared" si="11"/>
        <v>0.18181818181818182</v>
      </c>
      <c r="L240" s="36"/>
      <c r="M240" s="39">
        <v>20</v>
      </c>
      <c r="N240" s="39">
        <v>14</v>
      </c>
      <c r="O240" s="32" t="s">
        <v>45</v>
      </c>
      <c r="P240" s="32" t="s">
        <v>45</v>
      </c>
    </row>
    <row r="241" spans="1:16" x14ac:dyDescent="0.25">
      <c r="A241" s="29">
        <v>2016</v>
      </c>
      <c r="B241" s="38" t="s">
        <v>553</v>
      </c>
      <c r="C241" s="38" t="s">
        <v>556</v>
      </c>
      <c r="D241" s="32" t="s">
        <v>45</v>
      </c>
      <c r="E241" s="32"/>
      <c r="F241" s="30"/>
      <c r="G241" s="32"/>
      <c r="H241" s="39"/>
      <c r="I241" s="41"/>
      <c r="J241" s="43"/>
      <c r="K241" s="43"/>
      <c r="L241" s="32"/>
    </row>
    <row r="242" spans="1:16" x14ac:dyDescent="0.25">
      <c r="A242" s="29">
        <v>2016</v>
      </c>
      <c r="B242" s="38" t="s">
        <v>557</v>
      </c>
      <c r="C242" s="38" t="s">
        <v>558</v>
      </c>
      <c r="D242" s="41">
        <v>56</v>
      </c>
      <c r="E242" s="41">
        <v>42</v>
      </c>
      <c r="F242" s="30">
        <f t="shared" si="9"/>
        <v>0.75</v>
      </c>
      <c r="G242" s="36"/>
      <c r="H242" s="41">
        <v>25</v>
      </c>
      <c r="I242" s="32" t="s">
        <v>45</v>
      </c>
      <c r="J242" s="43"/>
      <c r="K242" s="43"/>
      <c r="L242" s="36"/>
    </row>
    <row r="243" spans="1:16" x14ac:dyDescent="0.25">
      <c r="A243" s="29">
        <v>2016</v>
      </c>
      <c r="B243" s="38" t="s">
        <v>559</v>
      </c>
      <c r="C243" s="38" t="s">
        <v>560</v>
      </c>
      <c r="D243" s="41">
        <v>47</v>
      </c>
      <c r="E243" s="41">
        <v>37</v>
      </c>
      <c r="F243" s="30">
        <f t="shared" si="9"/>
        <v>0.78723404255319152</v>
      </c>
      <c r="G243" s="36"/>
      <c r="H243" s="41">
        <v>28</v>
      </c>
      <c r="I243" s="32" t="s">
        <v>45</v>
      </c>
      <c r="J243" s="43"/>
      <c r="K243" s="43"/>
      <c r="L243" s="36"/>
    </row>
    <row r="244" spans="1:16" x14ac:dyDescent="0.25">
      <c r="A244" s="29">
        <v>2016</v>
      </c>
      <c r="B244" s="38" t="s">
        <v>561</v>
      </c>
      <c r="C244" s="38" t="s">
        <v>562</v>
      </c>
      <c r="D244" s="32" t="s">
        <v>45</v>
      </c>
      <c r="E244" s="32"/>
      <c r="F244" s="30"/>
      <c r="G244" s="32"/>
      <c r="H244" s="39"/>
      <c r="I244" s="41"/>
      <c r="J244" s="43"/>
      <c r="K244" s="43"/>
      <c r="L244" s="32"/>
    </row>
    <row r="245" spans="1:16" x14ac:dyDescent="0.25">
      <c r="A245" s="29">
        <v>2016</v>
      </c>
      <c r="B245" s="38" t="s">
        <v>563</v>
      </c>
      <c r="C245" s="38" t="s">
        <v>564</v>
      </c>
      <c r="D245" s="41">
        <v>33</v>
      </c>
      <c r="E245" s="41">
        <v>17</v>
      </c>
      <c r="F245" s="30">
        <f t="shared" si="9"/>
        <v>0.51515151515151514</v>
      </c>
      <c r="G245" s="36"/>
      <c r="H245" s="41">
        <v>11</v>
      </c>
      <c r="I245" s="32" t="s">
        <v>45</v>
      </c>
      <c r="J245" s="43"/>
      <c r="K245" s="43"/>
      <c r="L245" s="36"/>
    </row>
    <row r="246" spans="1:16" x14ac:dyDescent="0.25">
      <c r="A246" s="29">
        <v>2016</v>
      </c>
      <c r="B246" s="38" t="s">
        <v>565</v>
      </c>
      <c r="C246" s="38" t="s">
        <v>566</v>
      </c>
      <c r="D246" s="32" t="s">
        <v>45</v>
      </c>
      <c r="E246" s="32"/>
      <c r="F246" s="30"/>
      <c r="G246" s="32"/>
      <c r="H246" s="39"/>
      <c r="I246" s="41"/>
      <c r="J246" s="43"/>
      <c r="K246" s="43"/>
      <c r="L246" s="32"/>
    </row>
    <row r="247" spans="1:16" x14ac:dyDescent="0.25">
      <c r="A247" s="29">
        <v>2016</v>
      </c>
      <c r="B247" s="38" t="s">
        <v>567</v>
      </c>
      <c r="C247" s="38" t="s">
        <v>568</v>
      </c>
      <c r="D247" s="41">
        <v>149</v>
      </c>
      <c r="E247" s="41">
        <v>123</v>
      </c>
      <c r="F247" s="30">
        <f t="shared" si="9"/>
        <v>0.82550335570469802</v>
      </c>
      <c r="G247" s="36"/>
      <c r="H247" s="41">
        <v>92</v>
      </c>
      <c r="I247" s="41">
        <v>17</v>
      </c>
      <c r="J247" s="43">
        <f t="shared" si="10"/>
        <v>0.11409395973154363</v>
      </c>
      <c r="K247" s="43">
        <f t="shared" si="11"/>
        <v>0.18478260869565216</v>
      </c>
      <c r="L247" s="36"/>
      <c r="M247" s="39">
        <v>14</v>
      </c>
      <c r="N247" s="32" t="s">
        <v>45</v>
      </c>
      <c r="O247" s="32" t="s">
        <v>45</v>
      </c>
      <c r="P247" s="32" t="s">
        <v>45</v>
      </c>
    </row>
    <row r="248" spans="1:16" x14ac:dyDescent="0.25">
      <c r="A248" s="29">
        <v>2016</v>
      </c>
      <c r="B248" s="38" t="s">
        <v>569</v>
      </c>
      <c r="C248" s="38" t="s">
        <v>570</v>
      </c>
      <c r="D248" s="41">
        <v>27</v>
      </c>
      <c r="E248" s="41">
        <v>19</v>
      </c>
      <c r="F248" s="30">
        <f t="shared" si="9"/>
        <v>0.70370370370370372</v>
      </c>
      <c r="G248" s="36"/>
      <c r="H248" s="41">
        <v>10</v>
      </c>
      <c r="I248" s="32" t="s">
        <v>45</v>
      </c>
      <c r="J248" s="43"/>
      <c r="K248" s="43"/>
      <c r="L248" s="36"/>
    </row>
    <row r="249" spans="1:16" x14ac:dyDescent="0.25">
      <c r="A249" s="29">
        <v>2016</v>
      </c>
      <c r="B249" s="38" t="s">
        <v>571</v>
      </c>
      <c r="C249" s="38" t="s">
        <v>572</v>
      </c>
      <c r="D249" s="32" t="s">
        <v>45</v>
      </c>
      <c r="E249" s="32"/>
      <c r="F249" s="30"/>
      <c r="G249" s="32"/>
      <c r="H249" s="39"/>
      <c r="I249" s="41"/>
      <c r="J249" s="43"/>
      <c r="K249" s="43"/>
      <c r="L249" s="32"/>
    </row>
    <row r="250" spans="1:16" x14ac:dyDescent="0.25">
      <c r="A250" s="29">
        <v>2016</v>
      </c>
      <c r="B250" s="38" t="s">
        <v>571</v>
      </c>
      <c r="C250" s="38" t="s">
        <v>573</v>
      </c>
      <c r="D250" s="32" t="s">
        <v>45</v>
      </c>
      <c r="E250" s="32"/>
      <c r="F250" s="30"/>
      <c r="G250" s="32"/>
      <c r="H250" s="39"/>
      <c r="I250" s="41"/>
      <c r="J250" s="43"/>
      <c r="K250" s="43"/>
      <c r="L250" s="32"/>
    </row>
    <row r="251" spans="1:16" x14ac:dyDescent="0.25">
      <c r="A251" s="29">
        <v>2016</v>
      </c>
      <c r="B251" s="38" t="s">
        <v>571</v>
      </c>
      <c r="C251" s="38" t="s">
        <v>574</v>
      </c>
      <c r="D251" s="41">
        <v>11</v>
      </c>
      <c r="E251" s="32" t="s">
        <v>45</v>
      </c>
      <c r="F251" s="30"/>
      <c r="G251" s="32"/>
      <c r="H251" s="39"/>
      <c r="I251" s="41"/>
      <c r="J251" s="43"/>
      <c r="K251" s="43"/>
      <c r="L251" s="32"/>
    </row>
    <row r="252" spans="1:16" x14ac:dyDescent="0.25">
      <c r="A252" s="29">
        <v>2016</v>
      </c>
      <c r="B252" s="38" t="s">
        <v>575</v>
      </c>
      <c r="C252" s="38" t="s">
        <v>576</v>
      </c>
      <c r="D252" s="41">
        <v>119</v>
      </c>
      <c r="E252" s="41">
        <v>91</v>
      </c>
      <c r="F252" s="30">
        <f t="shared" si="9"/>
        <v>0.76470588235294112</v>
      </c>
      <c r="G252" s="36"/>
      <c r="H252" s="41">
        <v>70</v>
      </c>
      <c r="I252" s="41">
        <v>15</v>
      </c>
      <c r="J252" s="43">
        <f t="shared" si="10"/>
        <v>0.12605042016806722</v>
      </c>
      <c r="K252" s="43">
        <f t="shared" si="11"/>
        <v>0.21428571428571427</v>
      </c>
      <c r="L252" s="36"/>
      <c r="M252" s="39">
        <v>12</v>
      </c>
      <c r="N252" s="32" t="s">
        <v>45</v>
      </c>
      <c r="O252" s="32" t="s">
        <v>45</v>
      </c>
      <c r="P252" s="32" t="s">
        <v>45</v>
      </c>
    </row>
    <row r="253" spans="1:16" x14ac:dyDescent="0.25">
      <c r="A253" s="29">
        <v>2016</v>
      </c>
      <c r="B253" s="38" t="s">
        <v>575</v>
      </c>
      <c r="C253" s="38" t="s">
        <v>577</v>
      </c>
      <c r="D253" s="32" t="s">
        <v>45</v>
      </c>
      <c r="E253" s="32"/>
      <c r="F253" s="30"/>
      <c r="G253" s="32"/>
      <c r="H253" s="39"/>
      <c r="I253" s="41"/>
      <c r="J253" s="43"/>
      <c r="K253" s="43"/>
      <c r="L253" s="32"/>
    </row>
    <row r="254" spans="1:16" x14ac:dyDescent="0.25">
      <c r="A254" s="29">
        <v>2016</v>
      </c>
      <c r="B254" s="38" t="s">
        <v>578</v>
      </c>
      <c r="C254" s="38" t="s">
        <v>579</v>
      </c>
      <c r="D254" s="41">
        <v>72</v>
      </c>
      <c r="E254" s="41">
        <v>12</v>
      </c>
      <c r="F254" s="30">
        <f t="shared" si="9"/>
        <v>0.16666666666666666</v>
      </c>
      <c r="G254" s="36"/>
      <c r="H254" s="41">
        <v>11</v>
      </c>
      <c r="I254" s="32" t="s">
        <v>45</v>
      </c>
      <c r="J254" s="43"/>
      <c r="K254" s="43"/>
      <c r="L254" s="36"/>
    </row>
    <row r="255" spans="1:16" x14ac:dyDescent="0.25">
      <c r="A255" s="29">
        <v>2016</v>
      </c>
      <c r="B255" s="38" t="s">
        <v>580</v>
      </c>
      <c r="C255" s="38" t="s">
        <v>581</v>
      </c>
      <c r="D255" s="41">
        <v>19</v>
      </c>
      <c r="E255" s="41">
        <v>16</v>
      </c>
      <c r="F255" s="30">
        <f t="shared" si="9"/>
        <v>0.84210526315789469</v>
      </c>
      <c r="G255" s="36"/>
      <c r="H255" s="41">
        <v>16</v>
      </c>
      <c r="I255" s="32" t="s">
        <v>45</v>
      </c>
      <c r="J255" s="43"/>
      <c r="K255" s="43"/>
      <c r="L255" s="36"/>
    </row>
    <row r="256" spans="1:16" x14ac:dyDescent="0.25">
      <c r="A256" s="29">
        <v>2016</v>
      </c>
      <c r="B256" s="38" t="s">
        <v>582</v>
      </c>
      <c r="C256" s="38" t="s">
        <v>583</v>
      </c>
      <c r="D256" s="41">
        <v>17</v>
      </c>
      <c r="E256" s="41">
        <v>14</v>
      </c>
      <c r="F256" s="30">
        <f t="shared" si="9"/>
        <v>0.82352941176470584</v>
      </c>
      <c r="G256" s="36"/>
      <c r="H256" s="41">
        <v>14</v>
      </c>
      <c r="I256" s="32" t="s">
        <v>45</v>
      </c>
      <c r="J256" s="43"/>
      <c r="K256" s="43"/>
      <c r="L256" s="36"/>
    </row>
    <row r="257" spans="1:16" x14ac:dyDescent="0.25">
      <c r="A257" s="29">
        <v>2016</v>
      </c>
      <c r="B257" s="38" t="s">
        <v>584</v>
      </c>
      <c r="C257" s="38" t="s">
        <v>585</v>
      </c>
      <c r="D257" s="41">
        <v>12</v>
      </c>
      <c r="E257" s="32" t="s">
        <v>45</v>
      </c>
      <c r="F257" s="30"/>
      <c r="G257" s="32"/>
      <c r="H257" s="39"/>
      <c r="I257" s="41"/>
      <c r="J257" s="43"/>
      <c r="K257" s="43"/>
      <c r="L257" s="32"/>
    </row>
    <row r="258" spans="1:16" x14ac:dyDescent="0.25">
      <c r="A258" s="29">
        <v>2016</v>
      </c>
      <c r="B258" s="38" t="s">
        <v>586</v>
      </c>
      <c r="C258" s="38" t="s">
        <v>587</v>
      </c>
      <c r="D258" s="32" t="s">
        <v>45</v>
      </c>
      <c r="E258" s="32"/>
      <c r="F258" s="30"/>
      <c r="G258" s="32"/>
      <c r="H258" s="39"/>
      <c r="I258" s="41"/>
      <c r="J258" s="43"/>
      <c r="K258" s="43"/>
      <c r="L258" s="32"/>
    </row>
    <row r="259" spans="1:16" x14ac:dyDescent="0.25">
      <c r="A259" s="29">
        <v>2016</v>
      </c>
      <c r="B259" s="38" t="s">
        <v>586</v>
      </c>
      <c r="C259" s="38" t="s">
        <v>588</v>
      </c>
      <c r="D259" s="41">
        <v>51</v>
      </c>
      <c r="E259" s="41">
        <v>34</v>
      </c>
      <c r="F259" s="30">
        <f t="shared" si="9"/>
        <v>0.66666666666666663</v>
      </c>
      <c r="G259" s="36"/>
      <c r="H259" s="41">
        <v>29</v>
      </c>
      <c r="I259" s="32" t="s">
        <v>45</v>
      </c>
      <c r="J259" s="43"/>
      <c r="K259" s="43"/>
      <c r="L259" s="36"/>
    </row>
    <row r="260" spans="1:16" x14ac:dyDescent="0.25">
      <c r="A260" s="29">
        <v>2016</v>
      </c>
      <c r="B260" s="38" t="s">
        <v>589</v>
      </c>
      <c r="C260" s="38" t="s">
        <v>590</v>
      </c>
      <c r="D260" s="41">
        <v>74</v>
      </c>
      <c r="E260" s="41">
        <v>35</v>
      </c>
      <c r="F260" s="30">
        <f t="shared" ref="F260:F323" si="12">E260/D260</f>
        <v>0.47297297297297297</v>
      </c>
      <c r="G260" s="36"/>
      <c r="H260" s="41">
        <v>31</v>
      </c>
      <c r="I260" s="41">
        <v>13</v>
      </c>
      <c r="J260" s="43">
        <f t="shared" ref="J260:J323" si="13">I260/D260</f>
        <v>0.17567567567567569</v>
      </c>
      <c r="K260" s="43">
        <f t="shared" ref="K260:K323" si="14">I260/H260</f>
        <v>0.41935483870967744</v>
      </c>
      <c r="L260" s="36"/>
      <c r="M260" s="32" t="s">
        <v>45</v>
      </c>
      <c r="N260" s="32" t="s">
        <v>45</v>
      </c>
      <c r="O260" s="32" t="s">
        <v>45</v>
      </c>
      <c r="P260" s="32" t="s">
        <v>45</v>
      </c>
    </row>
    <row r="261" spans="1:16" x14ac:dyDescent="0.25">
      <c r="A261" s="29">
        <v>2016</v>
      </c>
      <c r="B261" s="38" t="s">
        <v>591</v>
      </c>
      <c r="C261" s="38" t="s">
        <v>592</v>
      </c>
      <c r="D261" s="41">
        <v>77</v>
      </c>
      <c r="E261" s="41">
        <v>49</v>
      </c>
      <c r="F261" s="30">
        <f t="shared" si="12"/>
        <v>0.63636363636363635</v>
      </c>
      <c r="G261" s="36"/>
      <c r="H261" s="41">
        <v>44</v>
      </c>
      <c r="I261" s="32" t="s">
        <v>45</v>
      </c>
      <c r="J261" s="43"/>
      <c r="K261" s="43"/>
      <c r="L261" s="36"/>
    </row>
    <row r="262" spans="1:16" x14ac:dyDescent="0.25">
      <c r="A262" s="29">
        <v>2016</v>
      </c>
      <c r="B262" s="38" t="s">
        <v>593</v>
      </c>
      <c r="C262" s="38" t="s">
        <v>594</v>
      </c>
      <c r="D262" s="41">
        <v>465</v>
      </c>
      <c r="E262" s="41">
        <v>362</v>
      </c>
      <c r="F262" s="30">
        <f t="shared" si="12"/>
        <v>0.77849462365591393</v>
      </c>
      <c r="G262" s="36"/>
      <c r="H262" s="41">
        <v>212</v>
      </c>
      <c r="I262" s="41">
        <v>54</v>
      </c>
      <c r="J262" s="43">
        <f t="shared" si="13"/>
        <v>0.11612903225806452</v>
      </c>
      <c r="K262" s="43">
        <f t="shared" si="14"/>
        <v>0.25471698113207547</v>
      </c>
      <c r="L262" s="36"/>
      <c r="M262" s="39">
        <v>27</v>
      </c>
      <c r="N262" s="39">
        <v>34</v>
      </c>
      <c r="O262" s="39">
        <v>22</v>
      </c>
      <c r="P262" s="32" t="s">
        <v>45</v>
      </c>
    </row>
    <row r="263" spans="1:16" x14ac:dyDescent="0.25">
      <c r="A263" s="29">
        <v>2016</v>
      </c>
      <c r="B263" s="38" t="s">
        <v>593</v>
      </c>
      <c r="C263" s="38" t="s">
        <v>595</v>
      </c>
      <c r="D263" s="41">
        <v>15</v>
      </c>
      <c r="E263" s="32" t="s">
        <v>45</v>
      </c>
      <c r="F263" s="30"/>
      <c r="G263" s="32"/>
      <c r="H263" s="39"/>
      <c r="I263" s="41"/>
      <c r="J263" s="43"/>
      <c r="K263" s="43"/>
      <c r="L263" s="32"/>
    </row>
    <row r="264" spans="1:16" x14ac:dyDescent="0.25">
      <c r="A264" s="29">
        <v>2016</v>
      </c>
      <c r="B264" s="38" t="s">
        <v>596</v>
      </c>
      <c r="C264" s="38" t="s">
        <v>597</v>
      </c>
      <c r="D264" s="41">
        <v>29</v>
      </c>
      <c r="E264" s="41">
        <v>22</v>
      </c>
      <c r="F264" s="30">
        <f t="shared" si="12"/>
        <v>0.75862068965517238</v>
      </c>
      <c r="G264" s="36"/>
      <c r="H264" s="32" t="s">
        <v>45</v>
      </c>
      <c r="I264" s="41"/>
      <c r="J264" s="43"/>
      <c r="K264" s="43"/>
      <c r="L264" s="36"/>
    </row>
    <row r="265" spans="1:16" x14ac:dyDescent="0.25">
      <c r="A265" s="29">
        <v>2016</v>
      </c>
      <c r="B265" s="38" t="s">
        <v>596</v>
      </c>
      <c r="C265" s="38" t="s">
        <v>598</v>
      </c>
      <c r="D265" s="41">
        <v>117</v>
      </c>
      <c r="E265" s="41">
        <v>53</v>
      </c>
      <c r="F265" s="30">
        <f t="shared" si="12"/>
        <v>0.45299145299145299</v>
      </c>
      <c r="G265" s="36"/>
      <c r="H265" s="41">
        <v>43</v>
      </c>
      <c r="I265" s="32" t="s">
        <v>45</v>
      </c>
      <c r="J265" s="43"/>
      <c r="K265" s="43"/>
      <c r="L265" s="36"/>
    </row>
    <row r="266" spans="1:16" x14ac:dyDescent="0.25">
      <c r="A266" s="29">
        <v>2016</v>
      </c>
      <c r="B266" s="38" t="s">
        <v>596</v>
      </c>
      <c r="C266" s="38" t="s">
        <v>599</v>
      </c>
      <c r="D266" s="41">
        <v>16</v>
      </c>
      <c r="E266" s="32" t="s">
        <v>45</v>
      </c>
      <c r="F266" s="30"/>
      <c r="G266" s="32"/>
      <c r="H266" s="39"/>
      <c r="I266" s="41"/>
      <c r="J266" s="43"/>
      <c r="K266" s="43"/>
      <c r="L266" s="32"/>
    </row>
    <row r="267" spans="1:16" x14ac:dyDescent="0.25">
      <c r="A267" s="29">
        <v>2016</v>
      </c>
      <c r="B267" s="38" t="s">
        <v>600</v>
      </c>
      <c r="C267" s="38" t="s">
        <v>601</v>
      </c>
      <c r="D267" s="32" t="s">
        <v>45</v>
      </c>
      <c r="E267" s="32"/>
      <c r="F267" s="30"/>
      <c r="G267" s="32"/>
      <c r="H267" s="39"/>
      <c r="I267" s="41"/>
      <c r="J267" s="43"/>
      <c r="K267" s="43"/>
      <c r="L267" s="32"/>
    </row>
    <row r="268" spans="1:16" x14ac:dyDescent="0.25">
      <c r="A268" s="29">
        <v>2016</v>
      </c>
      <c r="B268" s="38" t="s">
        <v>600</v>
      </c>
      <c r="C268" s="38" t="s">
        <v>602</v>
      </c>
      <c r="D268" s="41">
        <v>58</v>
      </c>
      <c r="E268" s="41">
        <v>40</v>
      </c>
      <c r="F268" s="30">
        <f t="shared" si="12"/>
        <v>0.68965517241379315</v>
      </c>
      <c r="G268" s="36"/>
      <c r="H268" s="41">
        <v>30</v>
      </c>
      <c r="I268" s="32" t="s">
        <v>45</v>
      </c>
      <c r="J268" s="43"/>
      <c r="K268" s="43"/>
      <c r="L268" s="36"/>
    </row>
    <row r="269" spans="1:16" x14ac:dyDescent="0.25">
      <c r="A269" s="29">
        <v>2016</v>
      </c>
      <c r="B269" s="38" t="s">
        <v>603</v>
      </c>
      <c r="C269" s="38" t="s">
        <v>604</v>
      </c>
      <c r="D269" s="32" t="s">
        <v>45</v>
      </c>
      <c r="E269" s="32"/>
      <c r="F269" s="30"/>
      <c r="G269" s="32"/>
      <c r="H269" s="39"/>
      <c r="I269" s="41"/>
      <c r="J269" s="43"/>
      <c r="K269" s="43"/>
      <c r="L269" s="32"/>
    </row>
    <row r="270" spans="1:16" x14ac:dyDescent="0.25">
      <c r="A270" s="29">
        <v>2016</v>
      </c>
      <c r="B270" s="38" t="s">
        <v>603</v>
      </c>
      <c r="C270" s="38" t="s">
        <v>605</v>
      </c>
      <c r="D270" s="32" t="s">
        <v>45</v>
      </c>
      <c r="E270" s="32"/>
      <c r="F270" s="30"/>
      <c r="G270" s="32"/>
      <c r="H270" s="39"/>
      <c r="I270" s="41"/>
      <c r="J270" s="43"/>
      <c r="K270" s="43"/>
      <c r="L270" s="32"/>
    </row>
    <row r="271" spans="1:16" x14ac:dyDescent="0.25">
      <c r="A271" s="29">
        <v>2016</v>
      </c>
      <c r="B271" s="38" t="s">
        <v>603</v>
      </c>
      <c r="C271" s="38" t="s">
        <v>606</v>
      </c>
      <c r="D271" s="41">
        <v>10</v>
      </c>
      <c r="E271" s="32" t="s">
        <v>45</v>
      </c>
      <c r="F271" s="30"/>
      <c r="G271" s="32"/>
      <c r="H271" s="39"/>
      <c r="I271" s="41"/>
      <c r="J271" s="43"/>
      <c r="K271" s="43"/>
      <c r="L271" s="32"/>
    </row>
    <row r="272" spans="1:16" x14ac:dyDescent="0.25">
      <c r="A272" s="29">
        <v>2016</v>
      </c>
      <c r="B272" s="38" t="s">
        <v>603</v>
      </c>
      <c r="C272" s="38" t="s">
        <v>607</v>
      </c>
      <c r="D272" s="41">
        <v>197</v>
      </c>
      <c r="E272" s="41">
        <v>159</v>
      </c>
      <c r="F272" s="30">
        <f t="shared" si="12"/>
        <v>0.80710659898477155</v>
      </c>
      <c r="G272" s="36"/>
      <c r="H272" s="41">
        <v>123</v>
      </c>
      <c r="I272" s="41">
        <v>20</v>
      </c>
      <c r="J272" s="43">
        <f t="shared" si="13"/>
        <v>0.10152284263959391</v>
      </c>
      <c r="K272" s="43">
        <f t="shared" si="14"/>
        <v>0.16260162601626016</v>
      </c>
      <c r="L272" s="36"/>
      <c r="M272" s="39">
        <v>15</v>
      </c>
      <c r="N272" s="32" t="s">
        <v>45</v>
      </c>
      <c r="O272" s="32" t="s">
        <v>45</v>
      </c>
      <c r="P272" s="32" t="s">
        <v>45</v>
      </c>
    </row>
    <row r="273" spans="1:12" x14ac:dyDescent="0.25">
      <c r="A273" s="29">
        <v>2016</v>
      </c>
      <c r="B273" s="38" t="s">
        <v>603</v>
      </c>
      <c r="C273" s="38" t="s">
        <v>608</v>
      </c>
      <c r="D273" s="32" t="s">
        <v>45</v>
      </c>
      <c r="E273" s="32"/>
      <c r="F273" s="30"/>
      <c r="G273" s="32"/>
      <c r="H273" s="39"/>
      <c r="I273" s="41"/>
      <c r="J273" s="43"/>
      <c r="K273" s="43"/>
      <c r="L273" s="32"/>
    </row>
    <row r="274" spans="1:12" x14ac:dyDescent="0.25">
      <c r="A274" s="29">
        <v>2016</v>
      </c>
      <c r="B274" s="38" t="s">
        <v>609</v>
      </c>
      <c r="C274" s="38" t="s">
        <v>610</v>
      </c>
      <c r="D274" s="41">
        <v>20</v>
      </c>
      <c r="E274" s="32" t="s">
        <v>45</v>
      </c>
      <c r="F274" s="30"/>
      <c r="G274" s="32"/>
      <c r="H274" s="39"/>
      <c r="I274" s="41"/>
      <c r="J274" s="43"/>
      <c r="K274" s="43"/>
      <c r="L274" s="32"/>
    </row>
    <row r="275" spans="1:12" x14ac:dyDescent="0.25">
      <c r="A275" s="29">
        <v>2016</v>
      </c>
      <c r="B275" s="38" t="s">
        <v>609</v>
      </c>
      <c r="C275" s="38" t="s">
        <v>611</v>
      </c>
      <c r="D275" s="32" t="s">
        <v>45</v>
      </c>
      <c r="F275" s="30"/>
      <c r="G275" s="32"/>
      <c r="H275" s="39"/>
      <c r="I275" s="41"/>
      <c r="J275" s="43"/>
      <c r="K275" s="43"/>
      <c r="L275" s="32"/>
    </row>
    <row r="276" spans="1:12" x14ac:dyDescent="0.25">
      <c r="A276" s="29">
        <v>2016</v>
      </c>
      <c r="B276" s="38" t="s">
        <v>609</v>
      </c>
      <c r="C276" s="38" t="s">
        <v>612</v>
      </c>
      <c r="D276" s="32" t="s">
        <v>45</v>
      </c>
      <c r="E276" s="32"/>
      <c r="F276" s="30"/>
      <c r="G276" s="32"/>
      <c r="H276" s="39"/>
      <c r="I276" s="41"/>
      <c r="J276" s="43"/>
      <c r="K276" s="43"/>
      <c r="L276" s="32"/>
    </row>
    <row r="277" spans="1:12" x14ac:dyDescent="0.25">
      <c r="A277" s="29">
        <v>2016</v>
      </c>
      <c r="B277" s="38" t="s">
        <v>609</v>
      </c>
      <c r="C277" s="38" t="s">
        <v>613</v>
      </c>
      <c r="D277" s="32" t="s">
        <v>45</v>
      </c>
      <c r="E277" s="32"/>
      <c r="F277" s="30"/>
      <c r="G277" s="32"/>
      <c r="H277" s="39"/>
      <c r="I277" s="41"/>
      <c r="J277" s="43"/>
      <c r="K277" s="43"/>
      <c r="L277" s="32"/>
    </row>
    <row r="278" spans="1:12" x14ac:dyDescent="0.25">
      <c r="A278" s="29">
        <v>2016</v>
      </c>
      <c r="B278" s="38" t="s">
        <v>609</v>
      </c>
      <c r="C278" s="38" t="s">
        <v>614</v>
      </c>
      <c r="D278" s="41">
        <v>19</v>
      </c>
      <c r="E278" s="32" t="s">
        <v>45</v>
      </c>
      <c r="F278" s="30"/>
      <c r="G278" s="32"/>
      <c r="H278" s="39"/>
      <c r="I278" s="41"/>
      <c r="J278" s="43"/>
      <c r="K278" s="43"/>
      <c r="L278" s="32"/>
    </row>
    <row r="279" spans="1:12" x14ac:dyDescent="0.25">
      <c r="A279" s="29">
        <v>2016</v>
      </c>
      <c r="B279" s="38" t="s">
        <v>609</v>
      </c>
      <c r="C279" s="38" t="s">
        <v>615</v>
      </c>
      <c r="D279" s="32" t="s">
        <v>45</v>
      </c>
      <c r="E279" s="32"/>
      <c r="F279" s="30"/>
      <c r="G279" s="32"/>
      <c r="H279" s="39"/>
      <c r="I279" s="41"/>
      <c r="J279" s="43"/>
      <c r="K279" s="43"/>
      <c r="L279" s="32"/>
    </row>
    <row r="280" spans="1:12" x14ac:dyDescent="0.25">
      <c r="A280" s="29">
        <v>2016</v>
      </c>
      <c r="B280" s="38" t="s">
        <v>609</v>
      </c>
      <c r="C280" s="38" t="s">
        <v>616</v>
      </c>
      <c r="D280" s="32" t="s">
        <v>45</v>
      </c>
      <c r="E280" s="32"/>
      <c r="F280" s="30"/>
      <c r="G280" s="32"/>
      <c r="H280" s="39"/>
      <c r="I280" s="41"/>
      <c r="J280" s="43"/>
      <c r="K280" s="43"/>
      <c r="L280" s="32"/>
    </row>
    <row r="281" spans="1:12" x14ac:dyDescent="0.25">
      <c r="A281" s="29">
        <v>2016</v>
      </c>
      <c r="B281" s="38" t="s">
        <v>609</v>
      </c>
      <c r="C281" s="38" t="s">
        <v>617</v>
      </c>
      <c r="D281" s="32" t="s">
        <v>45</v>
      </c>
      <c r="E281" s="32"/>
      <c r="F281" s="30"/>
      <c r="G281" s="32"/>
      <c r="H281" s="39"/>
      <c r="I281" s="41"/>
      <c r="J281" s="43"/>
      <c r="K281" s="43"/>
      <c r="L281" s="32"/>
    </row>
    <row r="282" spans="1:12" x14ac:dyDescent="0.25">
      <c r="A282" s="29">
        <v>2016</v>
      </c>
      <c r="B282" s="38" t="s">
        <v>609</v>
      </c>
      <c r="C282" s="38" t="s">
        <v>618</v>
      </c>
      <c r="D282" s="41">
        <v>21</v>
      </c>
      <c r="E282" s="41">
        <v>12</v>
      </c>
      <c r="F282" s="30">
        <f t="shared" si="12"/>
        <v>0.5714285714285714</v>
      </c>
      <c r="G282" s="36"/>
      <c r="H282" s="41">
        <v>12</v>
      </c>
      <c r="I282" s="32" t="s">
        <v>45</v>
      </c>
      <c r="J282" s="43"/>
      <c r="K282" s="43"/>
      <c r="L282" s="36"/>
    </row>
    <row r="283" spans="1:12" x14ac:dyDescent="0.25">
      <c r="A283" s="29">
        <v>2016</v>
      </c>
      <c r="B283" s="38" t="s">
        <v>609</v>
      </c>
      <c r="C283" s="38" t="s">
        <v>619</v>
      </c>
      <c r="D283" s="32" t="s">
        <v>45</v>
      </c>
      <c r="E283" s="32"/>
      <c r="F283" s="30"/>
      <c r="G283" s="32"/>
      <c r="H283" s="39"/>
      <c r="I283" s="41"/>
      <c r="J283" s="43"/>
      <c r="K283" s="43"/>
      <c r="L283" s="32"/>
    </row>
    <row r="284" spans="1:12" x14ac:dyDescent="0.25">
      <c r="A284" s="29">
        <v>2016</v>
      </c>
      <c r="B284" s="38" t="s">
        <v>609</v>
      </c>
      <c r="C284" s="38" t="s">
        <v>620</v>
      </c>
      <c r="D284" s="41">
        <v>12</v>
      </c>
      <c r="E284" s="32" t="s">
        <v>45</v>
      </c>
      <c r="F284" s="30"/>
      <c r="G284" s="32"/>
      <c r="H284" s="39"/>
      <c r="I284" s="41"/>
      <c r="J284" s="43"/>
      <c r="K284" s="43"/>
      <c r="L284" s="32"/>
    </row>
    <row r="285" spans="1:12" x14ac:dyDescent="0.25">
      <c r="A285" s="29">
        <v>2016</v>
      </c>
      <c r="B285" s="38" t="s">
        <v>609</v>
      </c>
      <c r="C285" s="38" t="s">
        <v>621</v>
      </c>
      <c r="D285" s="32" t="s">
        <v>45</v>
      </c>
      <c r="E285" s="32"/>
      <c r="F285" s="30"/>
      <c r="G285" s="32"/>
      <c r="H285" s="39"/>
      <c r="I285" s="41"/>
      <c r="J285" s="43"/>
      <c r="K285" s="43"/>
      <c r="L285" s="32"/>
    </row>
    <row r="286" spans="1:12" x14ac:dyDescent="0.25">
      <c r="A286" s="29">
        <v>2016</v>
      </c>
      <c r="B286" s="38" t="s">
        <v>609</v>
      </c>
      <c r="C286" s="38" t="s">
        <v>622</v>
      </c>
      <c r="D286" s="41">
        <v>21</v>
      </c>
      <c r="E286" s="32" t="s">
        <v>45</v>
      </c>
      <c r="F286" s="30"/>
      <c r="G286" s="32"/>
      <c r="H286" s="39"/>
      <c r="I286" s="41"/>
      <c r="J286" s="43"/>
      <c r="K286" s="43"/>
      <c r="L286" s="32"/>
    </row>
    <row r="287" spans="1:12" x14ac:dyDescent="0.25">
      <c r="A287" s="29">
        <v>2016</v>
      </c>
      <c r="B287" s="38" t="s">
        <v>609</v>
      </c>
      <c r="C287" s="38" t="s">
        <v>623</v>
      </c>
      <c r="D287" s="32" t="s">
        <v>45</v>
      </c>
      <c r="E287" s="32"/>
      <c r="F287" s="30"/>
      <c r="G287" s="32"/>
      <c r="H287" s="39"/>
      <c r="I287" s="41"/>
      <c r="J287" s="43"/>
      <c r="K287" s="43"/>
      <c r="L287" s="32"/>
    </row>
    <row r="288" spans="1:12" x14ac:dyDescent="0.25">
      <c r="A288" s="29">
        <v>2016</v>
      </c>
      <c r="B288" s="38" t="s">
        <v>609</v>
      </c>
      <c r="C288" s="38" t="s">
        <v>624</v>
      </c>
      <c r="D288" s="41">
        <v>16</v>
      </c>
      <c r="E288" s="32" t="s">
        <v>45</v>
      </c>
      <c r="F288" s="30"/>
      <c r="G288" s="32"/>
      <c r="H288" s="39"/>
      <c r="I288" s="41"/>
      <c r="J288" s="43"/>
      <c r="K288" s="43"/>
      <c r="L288" s="32"/>
    </row>
    <row r="289" spans="1:12" x14ac:dyDescent="0.25">
      <c r="A289" s="29">
        <v>2016</v>
      </c>
      <c r="B289" s="38" t="s">
        <v>609</v>
      </c>
      <c r="C289" s="38" t="s">
        <v>625</v>
      </c>
      <c r="D289" s="32" t="s">
        <v>45</v>
      </c>
      <c r="E289" s="32"/>
      <c r="F289" s="30"/>
      <c r="G289" s="32"/>
      <c r="H289" s="39"/>
      <c r="I289" s="41"/>
      <c r="J289" s="43"/>
      <c r="K289" s="43"/>
      <c r="L289" s="32"/>
    </row>
    <row r="290" spans="1:12" x14ac:dyDescent="0.25">
      <c r="A290" s="29">
        <v>2016</v>
      </c>
      <c r="B290" s="38" t="s">
        <v>609</v>
      </c>
      <c r="C290" s="38" t="s">
        <v>626</v>
      </c>
      <c r="D290" s="41">
        <v>21</v>
      </c>
      <c r="E290" s="32" t="s">
        <v>45</v>
      </c>
      <c r="F290" s="30"/>
      <c r="G290" s="32"/>
      <c r="H290" s="39"/>
      <c r="I290" s="41"/>
      <c r="J290" s="43"/>
      <c r="K290" s="43"/>
      <c r="L290" s="32"/>
    </row>
    <row r="291" spans="1:12" x14ac:dyDescent="0.25">
      <c r="A291" s="29">
        <v>2016</v>
      </c>
      <c r="B291" s="38" t="s">
        <v>609</v>
      </c>
      <c r="C291" s="38" t="s">
        <v>627</v>
      </c>
      <c r="D291" s="32" t="s">
        <v>45</v>
      </c>
      <c r="E291" s="32"/>
      <c r="F291" s="30"/>
      <c r="G291" s="32"/>
      <c r="H291" s="39"/>
      <c r="I291" s="41"/>
      <c r="J291" s="43"/>
      <c r="K291" s="43"/>
      <c r="L291" s="32"/>
    </row>
    <row r="292" spans="1:12" x14ac:dyDescent="0.25">
      <c r="A292" s="29">
        <v>2016</v>
      </c>
      <c r="B292" s="38" t="s">
        <v>609</v>
      </c>
      <c r="C292" s="38" t="s">
        <v>628</v>
      </c>
      <c r="D292" s="41">
        <v>15</v>
      </c>
      <c r="E292" s="32" t="s">
        <v>45</v>
      </c>
      <c r="F292" s="30"/>
      <c r="G292" s="32"/>
      <c r="H292" s="39"/>
      <c r="I292" s="41"/>
      <c r="J292" s="43"/>
      <c r="K292" s="43"/>
      <c r="L292" s="32"/>
    </row>
    <row r="293" spans="1:12" x14ac:dyDescent="0.25">
      <c r="A293" s="29">
        <v>2016</v>
      </c>
      <c r="B293" s="38" t="s">
        <v>609</v>
      </c>
      <c r="C293" s="38" t="s">
        <v>629</v>
      </c>
      <c r="D293" s="41">
        <v>13</v>
      </c>
      <c r="E293" s="32" t="s">
        <v>45</v>
      </c>
      <c r="F293" s="30"/>
      <c r="G293" s="32"/>
      <c r="H293" s="39"/>
      <c r="I293" s="41"/>
      <c r="J293" s="43"/>
      <c r="K293" s="43"/>
      <c r="L293" s="32"/>
    </row>
    <row r="294" spans="1:12" x14ac:dyDescent="0.25">
      <c r="A294" s="29">
        <v>2016</v>
      </c>
      <c r="B294" s="38" t="s">
        <v>609</v>
      </c>
      <c r="C294" s="38" t="s">
        <v>630</v>
      </c>
      <c r="D294" s="41">
        <v>11</v>
      </c>
      <c r="E294" s="32" t="s">
        <v>45</v>
      </c>
      <c r="F294" s="30"/>
      <c r="G294" s="32"/>
      <c r="H294" s="39"/>
      <c r="I294" s="41"/>
      <c r="J294" s="43"/>
      <c r="K294" s="43"/>
      <c r="L294" s="32"/>
    </row>
    <row r="295" spans="1:12" x14ac:dyDescent="0.25">
      <c r="A295" s="29">
        <v>2016</v>
      </c>
      <c r="B295" s="38" t="s">
        <v>609</v>
      </c>
      <c r="C295" s="38" t="s">
        <v>631</v>
      </c>
      <c r="D295" s="32" t="s">
        <v>45</v>
      </c>
      <c r="E295" s="32"/>
      <c r="F295" s="30"/>
      <c r="G295" s="32"/>
      <c r="H295" s="39"/>
      <c r="I295" s="41"/>
      <c r="J295" s="43"/>
      <c r="K295" s="43"/>
      <c r="L295" s="32"/>
    </row>
    <row r="296" spans="1:12" x14ac:dyDescent="0.25">
      <c r="A296" s="29">
        <v>2016</v>
      </c>
      <c r="B296" s="38" t="s">
        <v>609</v>
      </c>
      <c r="C296" s="38" t="s">
        <v>632</v>
      </c>
      <c r="D296" s="32" t="s">
        <v>45</v>
      </c>
      <c r="E296" s="32"/>
      <c r="F296" s="30"/>
      <c r="G296" s="32"/>
      <c r="H296" s="39"/>
      <c r="I296" s="41"/>
      <c r="J296" s="43"/>
      <c r="K296" s="43"/>
      <c r="L296" s="32"/>
    </row>
    <row r="297" spans="1:12" x14ac:dyDescent="0.25">
      <c r="A297" s="29">
        <v>2016</v>
      </c>
      <c r="B297" s="38" t="s">
        <v>609</v>
      </c>
      <c r="C297" s="38" t="s">
        <v>633</v>
      </c>
      <c r="D297" s="41">
        <v>25</v>
      </c>
      <c r="E297" s="32" t="s">
        <v>45</v>
      </c>
      <c r="F297" s="30"/>
      <c r="G297" s="32"/>
      <c r="H297" s="39"/>
      <c r="I297" s="41"/>
      <c r="J297" s="43"/>
      <c r="K297" s="43"/>
      <c r="L297" s="32"/>
    </row>
    <row r="298" spans="1:12" x14ac:dyDescent="0.25">
      <c r="A298" s="29">
        <v>2016</v>
      </c>
      <c r="B298" s="38" t="s">
        <v>609</v>
      </c>
      <c r="C298" s="38" t="s">
        <v>634</v>
      </c>
      <c r="D298" s="32" t="s">
        <v>45</v>
      </c>
      <c r="E298" s="32"/>
      <c r="F298" s="30"/>
      <c r="G298" s="32"/>
      <c r="H298" s="39"/>
      <c r="I298" s="41"/>
      <c r="J298" s="43"/>
      <c r="K298" s="43"/>
      <c r="L298" s="32"/>
    </row>
    <row r="299" spans="1:12" x14ac:dyDescent="0.25">
      <c r="A299" s="29">
        <v>2016</v>
      </c>
      <c r="B299" s="38" t="s">
        <v>635</v>
      </c>
      <c r="C299" s="38" t="s">
        <v>636</v>
      </c>
      <c r="D299" s="32" t="s">
        <v>45</v>
      </c>
      <c r="E299" s="32"/>
      <c r="F299" s="30"/>
      <c r="G299" s="32"/>
      <c r="H299" s="39"/>
      <c r="I299" s="41"/>
      <c r="J299" s="43"/>
      <c r="K299" s="43"/>
      <c r="L299" s="32"/>
    </row>
    <row r="300" spans="1:12" x14ac:dyDescent="0.25">
      <c r="A300" s="29">
        <v>2016</v>
      </c>
      <c r="B300" s="38" t="s">
        <v>635</v>
      </c>
      <c r="C300" s="38" t="s">
        <v>637</v>
      </c>
      <c r="D300" s="32" t="s">
        <v>45</v>
      </c>
      <c r="E300" s="32"/>
      <c r="F300" s="30"/>
      <c r="G300" s="32"/>
      <c r="H300" s="39"/>
      <c r="I300" s="41"/>
      <c r="J300" s="43"/>
      <c r="K300" s="43"/>
      <c r="L300" s="32"/>
    </row>
    <row r="301" spans="1:12" x14ac:dyDescent="0.25">
      <c r="A301" s="29">
        <v>2016</v>
      </c>
      <c r="B301" s="38" t="s">
        <v>635</v>
      </c>
      <c r="C301" s="38" t="s">
        <v>638</v>
      </c>
      <c r="D301" s="32" t="s">
        <v>45</v>
      </c>
      <c r="E301" s="32"/>
      <c r="F301" s="30"/>
      <c r="G301" s="32"/>
      <c r="H301" s="39"/>
      <c r="I301" s="41"/>
      <c r="J301" s="43"/>
      <c r="K301" s="43"/>
      <c r="L301" s="32"/>
    </row>
    <row r="302" spans="1:12" x14ac:dyDescent="0.25">
      <c r="A302" s="29">
        <v>2016</v>
      </c>
      <c r="B302" s="38" t="s">
        <v>635</v>
      </c>
      <c r="C302" s="38" t="s">
        <v>639</v>
      </c>
      <c r="D302" s="41">
        <v>30</v>
      </c>
      <c r="E302" s="32" t="s">
        <v>45</v>
      </c>
      <c r="F302" s="30"/>
      <c r="G302" s="32"/>
      <c r="H302" s="39"/>
      <c r="I302" s="41"/>
      <c r="J302" s="43"/>
      <c r="K302" s="43"/>
      <c r="L302" s="32"/>
    </row>
    <row r="303" spans="1:12" x14ac:dyDescent="0.25">
      <c r="A303" s="29">
        <v>2016</v>
      </c>
      <c r="B303" s="38" t="s">
        <v>635</v>
      </c>
      <c r="C303" s="38" t="s">
        <v>640</v>
      </c>
      <c r="D303" s="41">
        <v>107</v>
      </c>
      <c r="E303" s="41">
        <v>21</v>
      </c>
      <c r="F303" s="30">
        <f t="shared" si="12"/>
        <v>0.19626168224299065</v>
      </c>
      <c r="G303" s="36"/>
      <c r="H303" s="41">
        <v>21</v>
      </c>
      <c r="I303" s="32" t="s">
        <v>45</v>
      </c>
      <c r="J303" s="43"/>
      <c r="K303" s="43"/>
      <c r="L303" s="36"/>
    </row>
    <row r="304" spans="1:12" x14ac:dyDescent="0.25">
      <c r="A304" s="29">
        <v>2016</v>
      </c>
      <c r="B304" s="38" t="s">
        <v>635</v>
      </c>
      <c r="C304" s="38" t="s">
        <v>641</v>
      </c>
      <c r="D304" s="32" t="s">
        <v>45</v>
      </c>
      <c r="E304" s="32"/>
      <c r="F304" s="30"/>
      <c r="G304" s="32"/>
      <c r="H304" s="39"/>
      <c r="I304" s="41"/>
      <c r="J304" s="43"/>
      <c r="K304" s="43"/>
      <c r="L304" s="32"/>
    </row>
    <row r="305" spans="1:16" x14ac:dyDescent="0.25">
      <c r="A305" s="29">
        <v>2016</v>
      </c>
      <c r="B305" s="38" t="s">
        <v>635</v>
      </c>
      <c r="C305" s="38" t="s">
        <v>642</v>
      </c>
      <c r="D305" s="32" t="s">
        <v>45</v>
      </c>
      <c r="E305" s="32"/>
      <c r="F305" s="30"/>
      <c r="G305" s="32"/>
      <c r="H305" s="39"/>
      <c r="I305" s="41"/>
      <c r="J305" s="43"/>
      <c r="K305" s="43"/>
      <c r="L305" s="32"/>
    </row>
    <row r="306" spans="1:16" x14ac:dyDescent="0.25">
      <c r="A306" s="29">
        <v>2016</v>
      </c>
      <c r="B306" s="38" t="s">
        <v>635</v>
      </c>
      <c r="C306" s="38" t="s">
        <v>643</v>
      </c>
      <c r="D306" s="32" t="s">
        <v>45</v>
      </c>
      <c r="E306" s="32"/>
      <c r="F306" s="30"/>
      <c r="G306" s="32"/>
      <c r="H306" s="39"/>
      <c r="I306" s="41"/>
      <c r="J306" s="43"/>
      <c r="K306" s="43"/>
      <c r="L306" s="32"/>
    </row>
    <row r="307" spans="1:16" x14ac:dyDescent="0.25">
      <c r="A307" s="29">
        <v>2016</v>
      </c>
      <c r="B307" s="38" t="s">
        <v>635</v>
      </c>
      <c r="C307" s="38" t="s">
        <v>644</v>
      </c>
      <c r="D307" s="41">
        <v>33</v>
      </c>
      <c r="E307" s="32" t="s">
        <v>45</v>
      </c>
      <c r="F307" s="30"/>
      <c r="G307" s="32"/>
      <c r="H307" s="39"/>
      <c r="I307" s="41"/>
      <c r="J307" s="43"/>
      <c r="K307" s="43"/>
      <c r="L307" s="32"/>
    </row>
    <row r="308" spans="1:16" x14ac:dyDescent="0.25">
      <c r="A308" s="29">
        <v>2016</v>
      </c>
      <c r="B308" s="38" t="s">
        <v>635</v>
      </c>
      <c r="C308" s="38" t="s">
        <v>645</v>
      </c>
      <c r="D308" s="32" t="s">
        <v>45</v>
      </c>
      <c r="E308" s="32"/>
      <c r="F308" s="30"/>
      <c r="G308" s="32"/>
      <c r="H308" s="39"/>
      <c r="I308" s="41"/>
      <c r="J308" s="43"/>
      <c r="K308" s="43"/>
      <c r="L308" s="32"/>
    </row>
    <row r="309" spans="1:16" x14ac:dyDescent="0.25">
      <c r="A309" s="29">
        <v>2016</v>
      </c>
      <c r="B309" s="38" t="s">
        <v>646</v>
      </c>
      <c r="C309" s="38" t="s">
        <v>647</v>
      </c>
      <c r="D309" s="41">
        <v>68</v>
      </c>
      <c r="E309" s="41">
        <v>47</v>
      </c>
      <c r="F309" s="30">
        <f t="shared" si="12"/>
        <v>0.69117647058823528</v>
      </c>
      <c r="G309" s="36"/>
      <c r="H309" s="41">
        <v>43</v>
      </c>
      <c r="I309" s="32" t="s">
        <v>45</v>
      </c>
      <c r="J309" s="43"/>
      <c r="K309" s="43"/>
      <c r="L309" s="36"/>
    </row>
    <row r="310" spans="1:16" x14ac:dyDescent="0.25">
      <c r="A310" s="29">
        <v>2016</v>
      </c>
      <c r="B310" s="38" t="s">
        <v>648</v>
      </c>
      <c r="C310" s="38" t="s">
        <v>649</v>
      </c>
      <c r="D310" s="41">
        <v>26</v>
      </c>
      <c r="E310" s="32" t="s">
        <v>45</v>
      </c>
      <c r="F310" s="30"/>
      <c r="G310" s="32"/>
      <c r="H310" s="39"/>
      <c r="I310" s="41"/>
      <c r="J310" s="43"/>
      <c r="K310" s="43"/>
      <c r="L310" s="32"/>
    </row>
    <row r="311" spans="1:16" x14ac:dyDescent="0.25">
      <c r="A311" s="29">
        <v>2016</v>
      </c>
      <c r="B311" s="38" t="s">
        <v>648</v>
      </c>
      <c r="C311" s="38" t="s">
        <v>650</v>
      </c>
      <c r="D311" s="41">
        <v>270</v>
      </c>
      <c r="E311" s="41">
        <v>210</v>
      </c>
      <c r="F311" s="30">
        <f t="shared" si="12"/>
        <v>0.77777777777777779</v>
      </c>
      <c r="G311" s="36"/>
      <c r="H311" s="41">
        <v>166</v>
      </c>
      <c r="I311" s="41">
        <v>30</v>
      </c>
      <c r="J311" s="43">
        <f t="shared" si="13"/>
        <v>0.1111111111111111</v>
      </c>
      <c r="K311" s="43">
        <f t="shared" si="14"/>
        <v>0.18072289156626506</v>
      </c>
      <c r="L311" s="36"/>
      <c r="M311" s="39">
        <v>16</v>
      </c>
      <c r="N311" s="39">
        <v>15</v>
      </c>
      <c r="O311" s="32" t="s">
        <v>45</v>
      </c>
      <c r="P311" s="32" t="s">
        <v>45</v>
      </c>
    </row>
    <row r="312" spans="1:16" x14ac:dyDescent="0.25">
      <c r="A312" s="29">
        <v>2016</v>
      </c>
      <c r="B312" s="38" t="s">
        <v>651</v>
      </c>
      <c r="C312" s="38" t="s">
        <v>652</v>
      </c>
      <c r="D312" s="32" t="s">
        <v>45</v>
      </c>
      <c r="E312" s="32"/>
      <c r="F312" s="30"/>
      <c r="G312" s="32"/>
      <c r="H312" s="39"/>
      <c r="I312" s="41"/>
      <c r="J312" s="43"/>
      <c r="K312" s="43"/>
      <c r="L312" s="32"/>
    </row>
    <row r="313" spans="1:16" x14ac:dyDescent="0.25">
      <c r="A313" s="29">
        <v>2016</v>
      </c>
      <c r="B313" s="38" t="s">
        <v>651</v>
      </c>
      <c r="C313" s="38" t="s">
        <v>653</v>
      </c>
      <c r="D313" s="41">
        <v>32</v>
      </c>
      <c r="E313" s="41">
        <v>15</v>
      </c>
      <c r="F313" s="30">
        <f t="shared" si="12"/>
        <v>0.46875</v>
      </c>
      <c r="G313" s="36"/>
      <c r="H313" s="41">
        <v>14</v>
      </c>
      <c r="I313" s="32" t="s">
        <v>45</v>
      </c>
      <c r="J313" s="43"/>
      <c r="K313" s="43"/>
      <c r="L313" s="36"/>
    </row>
    <row r="314" spans="1:16" x14ac:dyDescent="0.25">
      <c r="A314" s="29">
        <v>2016</v>
      </c>
      <c r="B314" s="38" t="s">
        <v>654</v>
      </c>
      <c r="C314" s="38" t="s">
        <v>655</v>
      </c>
      <c r="D314" s="41">
        <v>77</v>
      </c>
      <c r="E314" s="41">
        <v>43</v>
      </c>
      <c r="F314" s="30">
        <f t="shared" si="12"/>
        <v>0.55844155844155841</v>
      </c>
      <c r="G314" s="36"/>
      <c r="H314" s="41">
        <v>18</v>
      </c>
      <c r="I314" s="32" t="s">
        <v>45</v>
      </c>
      <c r="J314" s="43"/>
      <c r="K314" s="43"/>
      <c r="L314" s="36"/>
    </row>
    <row r="315" spans="1:16" x14ac:dyDescent="0.25">
      <c r="A315" s="29">
        <v>2016</v>
      </c>
      <c r="B315" s="38" t="s">
        <v>656</v>
      </c>
      <c r="C315" s="38" t="s">
        <v>657</v>
      </c>
      <c r="D315" s="32" t="s">
        <v>45</v>
      </c>
      <c r="E315" s="32"/>
      <c r="F315" s="30"/>
      <c r="G315" s="32"/>
      <c r="H315" s="39"/>
      <c r="I315" s="41"/>
      <c r="J315" s="43"/>
      <c r="K315" s="43"/>
      <c r="L315" s="32"/>
    </row>
    <row r="316" spans="1:16" x14ac:dyDescent="0.25">
      <c r="A316" s="29">
        <v>2016</v>
      </c>
      <c r="B316" s="38" t="s">
        <v>658</v>
      </c>
      <c r="C316" s="38" t="s">
        <v>659</v>
      </c>
      <c r="D316" s="41">
        <v>50</v>
      </c>
      <c r="E316" s="41">
        <v>36</v>
      </c>
      <c r="F316" s="30">
        <f t="shared" si="12"/>
        <v>0.72</v>
      </c>
      <c r="G316" s="36"/>
      <c r="H316" s="41">
        <v>29</v>
      </c>
      <c r="I316" s="32" t="s">
        <v>45</v>
      </c>
      <c r="J316" s="43"/>
      <c r="K316" s="43"/>
      <c r="L316" s="36"/>
    </row>
    <row r="317" spans="1:16" x14ac:dyDescent="0.25">
      <c r="A317" s="29">
        <v>2016</v>
      </c>
      <c r="B317" s="38" t="s">
        <v>660</v>
      </c>
      <c r="C317" s="38" t="s">
        <v>661</v>
      </c>
      <c r="D317" s="41">
        <v>11</v>
      </c>
      <c r="E317" s="32" t="s">
        <v>45</v>
      </c>
      <c r="F317" s="30"/>
      <c r="G317" s="32"/>
      <c r="H317" s="39"/>
      <c r="I317" s="41"/>
      <c r="J317" s="43"/>
      <c r="K317" s="43"/>
      <c r="L317" s="32"/>
    </row>
    <row r="318" spans="1:16" x14ac:dyDescent="0.25">
      <c r="A318" s="29">
        <v>2016</v>
      </c>
      <c r="B318" s="38" t="s">
        <v>662</v>
      </c>
      <c r="C318" s="38" t="s">
        <v>663</v>
      </c>
      <c r="D318" s="41">
        <v>147</v>
      </c>
      <c r="E318" s="41">
        <v>104</v>
      </c>
      <c r="F318" s="30">
        <f t="shared" si="12"/>
        <v>0.70748299319727892</v>
      </c>
      <c r="G318" s="36"/>
      <c r="H318" s="41">
        <v>75</v>
      </c>
      <c r="I318" s="41">
        <v>14</v>
      </c>
      <c r="J318" s="43">
        <f t="shared" si="13"/>
        <v>9.5238095238095233E-2</v>
      </c>
      <c r="K318" s="43">
        <f t="shared" si="14"/>
        <v>0.18666666666666668</v>
      </c>
      <c r="L318" s="36"/>
      <c r="M318" s="32" t="s">
        <v>45</v>
      </c>
      <c r="N318" s="32" t="s">
        <v>45</v>
      </c>
      <c r="O318" s="32" t="s">
        <v>45</v>
      </c>
      <c r="P318" s="32" t="s">
        <v>45</v>
      </c>
    </row>
    <row r="319" spans="1:16" x14ac:dyDescent="0.25">
      <c r="A319" s="29">
        <v>2016</v>
      </c>
      <c r="B319" s="38" t="s">
        <v>664</v>
      </c>
      <c r="C319" s="38" t="s">
        <v>665</v>
      </c>
      <c r="D319" s="41">
        <v>160</v>
      </c>
      <c r="E319" s="41">
        <v>125</v>
      </c>
      <c r="F319" s="30">
        <f t="shared" si="12"/>
        <v>0.78125</v>
      </c>
      <c r="G319" s="36"/>
      <c r="H319" s="41">
        <v>79</v>
      </c>
      <c r="I319" s="41">
        <v>18</v>
      </c>
      <c r="J319" s="43">
        <f t="shared" si="13"/>
        <v>0.1125</v>
      </c>
      <c r="K319" s="43">
        <f t="shared" si="14"/>
        <v>0.22784810126582278</v>
      </c>
      <c r="L319" s="36"/>
      <c r="M319" s="39">
        <v>11</v>
      </c>
      <c r="N319" s="32" t="s">
        <v>45</v>
      </c>
      <c r="O319" s="32" t="s">
        <v>45</v>
      </c>
      <c r="P319" s="32" t="s">
        <v>45</v>
      </c>
    </row>
    <row r="320" spans="1:16" x14ac:dyDescent="0.25">
      <c r="A320" s="29">
        <v>2016</v>
      </c>
      <c r="B320" s="38" t="s">
        <v>666</v>
      </c>
      <c r="C320" s="38" t="s">
        <v>666</v>
      </c>
      <c r="D320" s="41">
        <v>12</v>
      </c>
      <c r="E320" s="32" t="s">
        <v>45</v>
      </c>
      <c r="F320" s="30"/>
      <c r="G320" s="32"/>
      <c r="H320" s="39"/>
      <c r="I320" s="41"/>
      <c r="J320" s="43"/>
      <c r="K320" s="43"/>
      <c r="L320" s="32"/>
    </row>
    <row r="321" spans="1:12" x14ac:dyDescent="0.25">
      <c r="A321" s="29">
        <v>2016</v>
      </c>
      <c r="B321" s="38" t="s">
        <v>667</v>
      </c>
      <c r="C321" s="38" t="s">
        <v>668</v>
      </c>
      <c r="D321" s="41">
        <v>13</v>
      </c>
      <c r="E321" s="41">
        <v>10</v>
      </c>
      <c r="F321" s="30">
        <f t="shared" si="12"/>
        <v>0.76923076923076927</v>
      </c>
      <c r="G321" s="36"/>
      <c r="H321" s="32" t="s">
        <v>45</v>
      </c>
      <c r="I321" s="41"/>
      <c r="J321" s="43"/>
      <c r="K321" s="43"/>
      <c r="L321" s="36"/>
    </row>
    <row r="322" spans="1:12" x14ac:dyDescent="0.25">
      <c r="A322" s="29">
        <v>2016</v>
      </c>
      <c r="B322" s="38" t="s">
        <v>669</v>
      </c>
      <c r="C322" s="38" t="s">
        <v>670</v>
      </c>
      <c r="D322" s="41">
        <v>62</v>
      </c>
      <c r="E322" s="41">
        <v>52</v>
      </c>
      <c r="F322" s="30">
        <f t="shared" si="12"/>
        <v>0.83870967741935487</v>
      </c>
      <c r="G322" s="36"/>
      <c r="H322" s="41">
        <v>37</v>
      </c>
      <c r="I322" s="32" t="s">
        <v>45</v>
      </c>
      <c r="J322" s="43"/>
      <c r="K322" s="43"/>
      <c r="L322" s="36"/>
    </row>
    <row r="323" spans="1:12" x14ac:dyDescent="0.25">
      <c r="A323" s="29">
        <v>2016</v>
      </c>
      <c r="B323" s="38" t="s">
        <v>671</v>
      </c>
      <c r="C323" s="38" t="s">
        <v>672</v>
      </c>
      <c r="D323" s="41">
        <v>44</v>
      </c>
      <c r="E323" s="41">
        <v>33</v>
      </c>
      <c r="F323" s="30">
        <f t="shared" si="12"/>
        <v>0.75</v>
      </c>
      <c r="G323" s="36"/>
      <c r="H323" s="41">
        <v>22</v>
      </c>
      <c r="I323" s="32" t="s">
        <v>45</v>
      </c>
      <c r="J323" s="43"/>
      <c r="K323" s="43"/>
      <c r="L323" s="36"/>
    </row>
    <row r="324" spans="1:12" x14ac:dyDescent="0.25">
      <c r="A324" s="29">
        <v>2016</v>
      </c>
      <c r="B324" s="38" t="s">
        <v>673</v>
      </c>
      <c r="C324" s="38" t="s">
        <v>674</v>
      </c>
      <c r="D324" s="41">
        <v>45</v>
      </c>
      <c r="E324" s="41">
        <v>31</v>
      </c>
      <c r="F324" s="30">
        <f t="shared" ref="F324:F386" si="15">E324/D324</f>
        <v>0.68888888888888888</v>
      </c>
      <c r="G324" s="36"/>
      <c r="H324" s="41">
        <v>28</v>
      </c>
      <c r="I324" s="32" t="s">
        <v>45</v>
      </c>
      <c r="J324" s="43"/>
      <c r="K324" s="43"/>
      <c r="L324" s="36"/>
    </row>
    <row r="325" spans="1:12" x14ac:dyDescent="0.25">
      <c r="A325" s="29">
        <v>2016</v>
      </c>
      <c r="B325" s="38" t="s">
        <v>675</v>
      </c>
      <c r="C325" s="38" t="s">
        <v>676</v>
      </c>
      <c r="D325" s="41">
        <v>44</v>
      </c>
      <c r="E325" s="41">
        <v>29</v>
      </c>
      <c r="F325" s="30">
        <f t="shared" si="15"/>
        <v>0.65909090909090906</v>
      </c>
      <c r="G325" s="36"/>
      <c r="H325" s="41">
        <v>25</v>
      </c>
      <c r="I325" s="32" t="s">
        <v>45</v>
      </c>
      <c r="J325" s="43"/>
      <c r="K325" s="43"/>
      <c r="L325" s="36"/>
    </row>
    <row r="326" spans="1:12" x14ac:dyDescent="0.25">
      <c r="A326" s="29">
        <v>2016</v>
      </c>
      <c r="B326" s="38" t="s">
        <v>677</v>
      </c>
      <c r="C326" s="38" t="s">
        <v>678</v>
      </c>
      <c r="D326" s="41">
        <v>20</v>
      </c>
      <c r="E326" s="41">
        <v>17</v>
      </c>
      <c r="F326" s="30">
        <f t="shared" si="15"/>
        <v>0.85</v>
      </c>
      <c r="G326" s="36"/>
      <c r="H326" s="41">
        <v>10</v>
      </c>
      <c r="I326" s="32" t="s">
        <v>45</v>
      </c>
      <c r="J326" s="43"/>
      <c r="K326" s="43"/>
      <c r="L326" s="36"/>
    </row>
    <row r="327" spans="1:12" x14ac:dyDescent="0.25">
      <c r="A327" s="29">
        <v>2016</v>
      </c>
      <c r="B327" s="38" t="s">
        <v>679</v>
      </c>
      <c r="C327" s="38" t="s">
        <v>680</v>
      </c>
      <c r="D327" s="41">
        <v>98</v>
      </c>
      <c r="E327" s="41">
        <v>64</v>
      </c>
      <c r="F327" s="30">
        <f t="shared" si="15"/>
        <v>0.65306122448979587</v>
      </c>
      <c r="G327" s="36"/>
      <c r="H327" s="41">
        <v>27</v>
      </c>
      <c r="I327" s="32" t="s">
        <v>45</v>
      </c>
      <c r="J327" s="43"/>
      <c r="K327" s="43"/>
      <c r="L327" s="36"/>
    </row>
    <row r="328" spans="1:12" x14ac:dyDescent="0.25">
      <c r="A328" s="29">
        <v>2016</v>
      </c>
      <c r="B328" s="38" t="s">
        <v>681</v>
      </c>
      <c r="C328" s="38" t="s">
        <v>682</v>
      </c>
      <c r="D328" s="41">
        <v>49</v>
      </c>
      <c r="E328" s="41">
        <v>40</v>
      </c>
      <c r="F328" s="30">
        <f t="shared" si="15"/>
        <v>0.81632653061224492</v>
      </c>
      <c r="G328" s="36"/>
      <c r="H328" s="41">
        <v>21</v>
      </c>
      <c r="I328" s="32" t="s">
        <v>45</v>
      </c>
      <c r="J328" s="43"/>
      <c r="K328" s="43"/>
      <c r="L328" s="36"/>
    </row>
    <row r="329" spans="1:12" x14ac:dyDescent="0.25">
      <c r="A329" s="29">
        <v>2016</v>
      </c>
      <c r="B329" s="38" t="s">
        <v>683</v>
      </c>
      <c r="C329" s="38" t="s">
        <v>684</v>
      </c>
      <c r="D329" s="32" t="s">
        <v>45</v>
      </c>
      <c r="E329" s="32"/>
      <c r="F329" s="30"/>
      <c r="G329" s="32"/>
      <c r="H329" s="39"/>
      <c r="I329" s="41"/>
      <c r="J329" s="43"/>
      <c r="K329" s="43"/>
      <c r="L329" s="32"/>
    </row>
    <row r="330" spans="1:12" x14ac:dyDescent="0.25">
      <c r="A330" s="29">
        <v>2016</v>
      </c>
      <c r="B330" s="38" t="s">
        <v>685</v>
      </c>
      <c r="C330" s="38" t="s">
        <v>468</v>
      </c>
      <c r="D330" s="41">
        <v>83</v>
      </c>
      <c r="E330" s="41">
        <v>62</v>
      </c>
      <c r="F330" s="30">
        <f t="shared" si="15"/>
        <v>0.74698795180722888</v>
      </c>
      <c r="G330" s="36"/>
      <c r="H330" s="41">
        <v>42</v>
      </c>
      <c r="I330" s="32" t="s">
        <v>45</v>
      </c>
      <c r="J330" s="43"/>
      <c r="K330" s="43"/>
      <c r="L330" s="36"/>
    </row>
    <row r="331" spans="1:12" x14ac:dyDescent="0.25">
      <c r="A331" s="29">
        <v>2016</v>
      </c>
      <c r="B331" s="38" t="s">
        <v>686</v>
      </c>
      <c r="C331" s="38" t="s">
        <v>687</v>
      </c>
      <c r="D331" s="41">
        <v>65</v>
      </c>
      <c r="E331" s="41">
        <v>46</v>
      </c>
      <c r="F331" s="30">
        <f t="shared" si="15"/>
        <v>0.70769230769230773</v>
      </c>
      <c r="G331" s="36"/>
      <c r="H331" s="41">
        <v>36</v>
      </c>
      <c r="I331" s="32" t="s">
        <v>45</v>
      </c>
      <c r="J331" s="43"/>
      <c r="K331" s="43"/>
      <c r="L331" s="36"/>
    </row>
    <row r="332" spans="1:12" x14ac:dyDescent="0.25">
      <c r="A332" s="29">
        <v>2016</v>
      </c>
      <c r="B332" s="38" t="s">
        <v>688</v>
      </c>
      <c r="C332" s="38" t="s">
        <v>689</v>
      </c>
      <c r="D332" s="41">
        <v>20</v>
      </c>
      <c r="E332" s="41">
        <v>14</v>
      </c>
      <c r="F332" s="30">
        <f t="shared" si="15"/>
        <v>0.7</v>
      </c>
      <c r="G332" s="36"/>
      <c r="H332" s="32" t="s">
        <v>45</v>
      </c>
      <c r="I332" s="32"/>
      <c r="J332" s="43"/>
      <c r="K332" s="43"/>
      <c r="L332" s="36"/>
    </row>
    <row r="333" spans="1:12" x14ac:dyDescent="0.25">
      <c r="A333" s="29">
        <v>2016</v>
      </c>
      <c r="B333" s="38" t="s">
        <v>690</v>
      </c>
      <c r="C333" s="38" t="s">
        <v>691</v>
      </c>
      <c r="D333" s="41">
        <v>43</v>
      </c>
      <c r="E333" s="41">
        <v>22</v>
      </c>
      <c r="F333" s="30">
        <f t="shared" si="15"/>
        <v>0.51162790697674421</v>
      </c>
      <c r="G333" s="36"/>
      <c r="H333" s="41">
        <v>19</v>
      </c>
      <c r="I333" s="32" t="s">
        <v>45</v>
      </c>
      <c r="J333" s="43"/>
      <c r="K333" s="43"/>
      <c r="L333" s="36"/>
    </row>
    <row r="334" spans="1:12" x14ac:dyDescent="0.25">
      <c r="A334" s="29">
        <v>2016</v>
      </c>
      <c r="B334" s="38" t="s">
        <v>692</v>
      </c>
      <c r="C334" s="38" t="s">
        <v>693</v>
      </c>
      <c r="D334" s="41">
        <v>76</v>
      </c>
      <c r="E334" s="41">
        <v>52</v>
      </c>
      <c r="F334" s="30">
        <f t="shared" si="15"/>
        <v>0.68421052631578949</v>
      </c>
      <c r="G334" s="36"/>
      <c r="H334" s="41">
        <v>42</v>
      </c>
      <c r="I334" s="32" t="s">
        <v>45</v>
      </c>
      <c r="J334" s="43"/>
      <c r="K334" s="43"/>
      <c r="L334" s="36"/>
    </row>
    <row r="335" spans="1:12" x14ac:dyDescent="0.25">
      <c r="A335" s="29">
        <v>2016</v>
      </c>
      <c r="B335" s="38" t="s">
        <v>692</v>
      </c>
      <c r="C335" s="38" t="s">
        <v>694</v>
      </c>
      <c r="D335" s="41">
        <v>37</v>
      </c>
      <c r="E335" s="41">
        <v>23</v>
      </c>
      <c r="F335" s="30">
        <f t="shared" si="15"/>
        <v>0.6216216216216216</v>
      </c>
      <c r="G335" s="36"/>
      <c r="H335" s="41">
        <v>19</v>
      </c>
      <c r="I335" s="32" t="s">
        <v>45</v>
      </c>
      <c r="J335" s="43"/>
      <c r="K335" s="43"/>
      <c r="L335" s="36"/>
    </row>
    <row r="336" spans="1:12" x14ac:dyDescent="0.25">
      <c r="A336" s="29">
        <v>2016</v>
      </c>
      <c r="B336" s="38" t="s">
        <v>695</v>
      </c>
      <c r="C336" s="38" t="s">
        <v>696</v>
      </c>
      <c r="D336" s="41">
        <v>67</v>
      </c>
      <c r="E336" s="41">
        <v>49</v>
      </c>
      <c r="F336" s="30">
        <f t="shared" si="15"/>
        <v>0.73134328358208955</v>
      </c>
      <c r="G336" s="36"/>
      <c r="H336" s="41">
        <v>35</v>
      </c>
      <c r="I336" s="32" t="s">
        <v>45</v>
      </c>
      <c r="J336" s="43"/>
      <c r="K336" s="43"/>
      <c r="L336" s="36"/>
    </row>
    <row r="337" spans="1:16" x14ac:dyDescent="0.25">
      <c r="A337" s="29">
        <v>2016</v>
      </c>
      <c r="B337" s="38" t="s">
        <v>697</v>
      </c>
      <c r="C337" s="38" t="s">
        <v>698</v>
      </c>
      <c r="D337" s="41">
        <v>28</v>
      </c>
      <c r="E337" s="32" t="s">
        <v>45</v>
      </c>
      <c r="F337" s="30"/>
      <c r="G337" s="32"/>
      <c r="H337" s="39"/>
      <c r="I337" s="41"/>
      <c r="J337" s="43"/>
      <c r="K337" s="43"/>
      <c r="L337" s="32"/>
    </row>
    <row r="338" spans="1:16" x14ac:dyDescent="0.25">
      <c r="A338" s="29">
        <v>2016</v>
      </c>
      <c r="B338" s="38" t="s">
        <v>697</v>
      </c>
      <c r="C338" s="38" t="s">
        <v>699</v>
      </c>
      <c r="D338" s="41">
        <v>431</v>
      </c>
      <c r="E338" s="41">
        <v>351</v>
      </c>
      <c r="F338" s="30">
        <f t="shared" si="15"/>
        <v>0.81438515081206497</v>
      </c>
      <c r="G338" s="36"/>
      <c r="H338" s="41">
        <v>184</v>
      </c>
      <c r="I338" s="41">
        <v>18</v>
      </c>
      <c r="J338" s="43">
        <f t="shared" ref="J324:J386" si="16">I338/D338</f>
        <v>4.1763341067285381E-2</v>
      </c>
      <c r="K338" s="43">
        <f t="shared" ref="K324:K386" si="17">I338/H338</f>
        <v>9.7826086956521743E-2</v>
      </c>
      <c r="L338" s="36"/>
      <c r="M338" s="39">
        <v>12</v>
      </c>
      <c r="N338" s="32" t="s">
        <v>45</v>
      </c>
      <c r="O338" s="32" t="s">
        <v>45</v>
      </c>
      <c r="P338" s="32" t="s">
        <v>45</v>
      </c>
    </row>
    <row r="339" spans="1:16" x14ac:dyDescent="0.25">
      <c r="A339" s="29">
        <v>2016</v>
      </c>
      <c r="B339" s="38" t="s">
        <v>697</v>
      </c>
      <c r="C339" s="38" t="s">
        <v>700</v>
      </c>
      <c r="D339" s="41">
        <v>413</v>
      </c>
      <c r="E339" s="41">
        <v>325</v>
      </c>
      <c r="F339" s="30">
        <f t="shared" si="15"/>
        <v>0.78692493946731235</v>
      </c>
      <c r="G339" s="36"/>
      <c r="H339" s="41">
        <v>184</v>
      </c>
      <c r="I339" s="41">
        <v>30</v>
      </c>
      <c r="J339" s="43">
        <f t="shared" si="16"/>
        <v>7.2639225181598058E-2</v>
      </c>
      <c r="K339" s="43">
        <f t="shared" si="17"/>
        <v>0.16304347826086957</v>
      </c>
      <c r="L339" s="36"/>
      <c r="M339" s="39">
        <v>25</v>
      </c>
      <c r="N339" s="32" t="s">
        <v>45</v>
      </c>
      <c r="O339" s="32" t="s">
        <v>45</v>
      </c>
      <c r="P339" s="32" t="s">
        <v>45</v>
      </c>
    </row>
    <row r="340" spans="1:16" x14ac:dyDescent="0.25">
      <c r="A340" s="29">
        <v>2016</v>
      </c>
      <c r="B340" s="38" t="s">
        <v>697</v>
      </c>
      <c r="C340" s="38" t="s">
        <v>701</v>
      </c>
      <c r="D340" s="32" t="s">
        <v>45</v>
      </c>
      <c r="E340" s="32"/>
      <c r="F340" s="30"/>
      <c r="G340" s="32"/>
      <c r="H340" s="39"/>
      <c r="I340" s="41"/>
      <c r="J340" s="43"/>
      <c r="K340" s="43"/>
      <c r="L340" s="32"/>
    </row>
    <row r="341" spans="1:16" x14ac:dyDescent="0.25">
      <c r="A341" s="29">
        <v>2016</v>
      </c>
      <c r="B341" s="38" t="s">
        <v>702</v>
      </c>
      <c r="C341" s="38" t="s">
        <v>703</v>
      </c>
      <c r="D341" s="41">
        <v>23</v>
      </c>
      <c r="E341" s="41">
        <v>16</v>
      </c>
      <c r="F341" s="30">
        <f t="shared" si="15"/>
        <v>0.69565217391304346</v>
      </c>
      <c r="G341" s="36"/>
      <c r="H341" s="41">
        <v>13</v>
      </c>
      <c r="I341" s="32" t="s">
        <v>45</v>
      </c>
      <c r="J341" s="43"/>
      <c r="K341" s="43"/>
      <c r="L341" s="36"/>
    </row>
    <row r="342" spans="1:16" x14ac:dyDescent="0.25">
      <c r="A342" s="29">
        <v>2016</v>
      </c>
      <c r="B342" s="38" t="s">
        <v>704</v>
      </c>
      <c r="C342" s="38" t="s">
        <v>705</v>
      </c>
      <c r="D342" s="41">
        <v>22</v>
      </c>
      <c r="E342" s="41">
        <v>17</v>
      </c>
      <c r="F342" s="30">
        <f t="shared" si="15"/>
        <v>0.77272727272727271</v>
      </c>
      <c r="G342" s="36"/>
      <c r="H342" s="41">
        <v>13</v>
      </c>
      <c r="I342" s="32" t="s">
        <v>45</v>
      </c>
      <c r="J342" s="43"/>
      <c r="K342" s="43"/>
      <c r="L342" s="36"/>
    </row>
    <row r="343" spans="1:16" x14ac:dyDescent="0.25">
      <c r="A343" s="29">
        <v>2016</v>
      </c>
      <c r="B343" s="38" t="s">
        <v>706</v>
      </c>
      <c r="C343" s="38" t="s">
        <v>707</v>
      </c>
      <c r="D343" s="41">
        <v>17</v>
      </c>
      <c r="E343" s="41">
        <v>10</v>
      </c>
      <c r="F343" s="30">
        <f t="shared" si="15"/>
        <v>0.58823529411764708</v>
      </c>
      <c r="G343" s="36"/>
      <c r="H343" s="41">
        <v>10</v>
      </c>
      <c r="I343" s="32" t="s">
        <v>45</v>
      </c>
      <c r="J343" s="43"/>
      <c r="K343" s="43"/>
      <c r="L343" s="36"/>
    </row>
    <row r="344" spans="1:16" x14ac:dyDescent="0.25">
      <c r="A344" s="29">
        <v>2016</v>
      </c>
      <c r="B344" s="38" t="s">
        <v>708</v>
      </c>
      <c r="C344" s="38" t="s">
        <v>709</v>
      </c>
      <c r="D344" s="32" t="s">
        <v>45</v>
      </c>
      <c r="E344" s="32"/>
      <c r="F344" s="30"/>
      <c r="G344" s="32"/>
      <c r="H344" s="39"/>
      <c r="I344" s="41"/>
      <c r="J344" s="43"/>
      <c r="K344" s="43"/>
      <c r="L344" s="32"/>
    </row>
    <row r="345" spans="1:16" x14ac:dyDescent="0.25">
      <c r="A345" s="29">
        <v>2016</v>
      </c>
      <c r="B345" s="38" t="s">
        <v>708</v>
      </c>
      <c r="C345" s="38" t="s">
        <v>710</v>
      </c>
      <c r="D345" s="41">
        <v>62</v>
      </c>
      <c r="E345" s="41">
        <v>38</v>
      </c>
      <c r="F345" s="30">
        <f t="shared" si="15"/>
        <v>0.61290322580645162</v>
      </c>
      <c r="G345" s="36"/>
      <c r="H345" s="41">
        <v>34</v>
      </c>
      <c r="I345" s="32" t="s">
        <v>45</v>
      </c>
      <c r="J345" s="43"/>
      <c r="K345" s="43"/>
      <c r="L345" s="36"/>
    </row>
    <row r="346" spans="1:16" x14ac:dyDescent="0.25">
      <c r="A346" s="29">
        <v>2016</v>
      </c>
      <c r="B346" s="38" t="s">
        <v>708</v>
      </c>
      <c r="C346" s="38" t="s">
        <v>711</v>
      </c>
      <c r="D346" s="32" t="s">
        <v>45</v>
      </c>
      <c r="E346" s="32"/>
      <c r="F346" s="30"/>
      <c r="G346" s="32"/>
      <c r="H346" s="39"/>
      <c r="I346" s="41"/>
      <c r="J346" s="43"/>
      <c r="K346" s="43"/>
      <c r="L346" s="32"/>
    </row>
    <row r="347" spans="1:16" x14ac:dyDescent="0.25">
      <c r="A347" s="29">
        <v>2016</v>
      </c>
      <c r="B347" s="38" t="s">
        <v>712</v>
      </c>
      <c r="C347" s="38" t="s">
        <v>713</v>
      </c>
      <c r="D347" s="32" t="s">
        <v>45</v>
      </c>
      <c r="E347" s="32"/>
      <c r="F347" s="30"/>
      <c r="G347" s="32"/>
      <c r="H347" s="39"/>
      <c r="I347" s="41"/>
      <c r="J347" s="43"/>
      <c r="K347" s="43"/>
      <c r="L347" s="32"/>
    </row>
    <row r="348" spans="1:16" x14ac:dyDescent="0.25">
      <c r="A348" s="29">
        <v>2016</v>
      </c>
      <c r="B348" s="38" t="s">
        <v>714</v>
      </c>
      <c r="C348" s="38" t="s">
        <v>715</v>
      </c>
      <c r="D348" s="41">
        <v>22</v>
      </c>
      <c r="E348" s="41">
        <v>13</v>
      </c>
      <c r="F348" s="30">
        <f t="shared" si="15"/>
        <v>0.59090909090909094</v>
      </c>
      <c r="G348" s="36"/>
      <c r="H348" s="32" t="s">
        <v>45</v>
      </c>
      <c r="I348" s="41"/>
      <c r="J348" s="43"/>
      <c r="K348" s="43"/>
      <c r="L348" s="36"/>
    </row>
    <row r="349" spans="1:16" x14ac:dyDescent="0.25">
      <c r="A349" s="29">
        <v>2016</v>
      </c>
      <c r="B349" s="38" t="s">
        <v>716</v>
      </c>
      <c r="C349" s="38" t="s">
        <v>717</v>
      </c>
      <c r="D349" s="41">
        <v>23</v>
      </c>
      <c r="E349" s="41">
        <v>17</v>
      </c>
      <c r="F349" s="30">
        <f t="shared" si="15"/>
        <v>0.73913043478260865</v>
      </c>
      <c r="G349" s="36"/>
      <c r="H349" s="41">
        <v>15</v>
      </c>
      <c r="I349" s="32" t="s">
        <v>45</v>
      </c>
      <c r="J349" s="43"/>
      <c r="K349" s="43"/>
      <c r="L349" s="36"/>
    </row>
    <row r="350" spans="1:16" x14ac:dyDescent="0.25">
      <c r="A350" s="29">
        <v>2016</v>
      </c>
      <c r="B350" s="38" t="s">
        <v>718</v>
      </c>
      <c r="C350" s="38" t="s">
        <v>719</v>
      </c>
      <c r="D350" s="41">
        <v>69</v>
      </c>
      <c r="E350" s="41">
        <v>50</v>
      </c>
      <c r="F350" s="30">
        <f t="shared" si="15"/>
        <v>0.72463768115942029</v>
      </c>
      <c r="G350" s="36"/>
      <c r="H350" s="41">
        <v>41</v>
      </c>
      <c r="I350" s="32" t="s">
        <v>45</v>
      </c>
      <c r="J350" s="43"/>
      <c r="K350" s="43"/>
      <c r="L350" s="36"/>
    </row>
    <row r="351" spans="1:16" x14ac:dyDescent="0.25">
      <c r="A351" s="29">
        <v>2016</v>
      </c>
      <c r="B351" s="38" t="s">
        <v>720</v>
      </c>
      <c r="C351" s="38" t="s">
        <v>721</v>
      </c>
      <c r="D351" s="41">
        <v>37</v>
      </c>
      <c r="E351" s="41">
        <v>13</v>
      </c>
      <c r="F351" s="30">
        <f t="shared" si="15"/>
        <v>0.35135135135135137</v>
      </c>
      <c r="G351" s="36"/>
      <c r="H351" s="41">
        <v>13</v>
      </c>
      <c r="I351" s="32" t="s">
        <v>45</v>
      </c>
      <c r="J351" s="43"/>
      <c r="K351" s="43"/>
      <c r="L351" s="36"/>
    </row>
    <row r="352" spans="1:16" x14ac:dyDescent="0.25">
      <c r="A352" s="29">
        <v>2016</v>
      </c>
      <c r="B352" s="38" t="s">
        <v>722</v>
      </c>
      <c r="C352" s="38" t="s">
        <v>723</v>
      </c>
      <c r="D352" s="32" t="s">
        <v>45</v>
      </c>
      <c r="E352" s="32"/>
      <c r="F352" s="30"/>
      <c r="G352" s="32"/>
      <c r="H352" s="39"/>
      <c r="I352" s="41"/>
      <c r="J352" s="43"/>
      <c r="K352" s="43"/>
      <c r="L352" s="32"/>
    </row>
    <row r="353" spans="1:16" x14ac:dyDescent="0.25">
      <c r="A353" s="29">
        <v>2016</v>
      </c>
      <c r="B353" s="38" t="s">
        <v>722</v>
      </c>
      <c r="C353" s="38" t="s">
        <v>724</v>
      </c>
      <c r="D353" s="32" t="s">
        <v>45</v>
      </c>
      <c r="E353" s="32"/>
      <c r="F353" s="30"/>
      <c r="G353" s="32"/>
      <c r="H353" s="39"/>
      <c r="I353" s="41"/>
      <c r="J353" s="43"/>
      <c r="K353" s="43"/>
      <c r="L353" s="32"/>
    </row>
    <row r="354" spans="1:16" x14ac:dyDescent="0.25">
      <c r="A354" s="29">
        <v>2016</v>
      </c>
      <c r="B354" s="38" t="s">
        <v>725</v>
      </c>
      <c r="C354" s="38" t="s">
        <v>726</v>
      </c>
      <c r="D354" s="41">
        <v>10</v>
      </c>
      <c r="E354" s="32" t="s">
        <v>45</v>
      </c>
      <c r="F354" s="30"/>
      <c r="G354" s="32"/>
      <c r="H354" s="39"/>
      <c r="I354" s="41"/>
      <c r="J354" s="43"/>
      <c r="K354" s="43"/>
      <c r="L354" s="32"/>
    </row>
    <row r="355" spans="1:16" x14ac:dyDescent="0.25">
      <c r="A355" s="29">
        <v>2016</v>
      </c>
      <c r="B355" s="38" t="s">
        <v>725</v>
      </c>
      <c r="C355" s="38" t="s">
        <v>727</v>
      </c>
      <c r="D355" s="41">
        <v>114</v>
      </c>
      <c r="E355" s="41">
        <v>76</v>
      </c>
      <c r="F355" s="30">
        <f t="shared" si="15"/>
        <v>0.66666666666666663</v>
      </c>
      <c r="G355" s="36"/>
      <c r="H355" s="41">
        <v>70</v>
      </c>
      <c r="I355" s="32" t="s">
        <v>45</v>
      </c>
      <c r="J355" s="43"/>
      <c r="K355" s="43"/>
      <c r="L355" s="36"/>
    </row>
    <row r="356" spans="1:16" x14ac:dyDescent="0.25">
      <c r="A356" s="29">
        <v>2016</v>
      </c>
      <c r="B356" s="38" t="s">
        <v>728</v>
      </c>
      <c r="C356" s="38" t="s">
        <v>729</v>
      </c>
      <c r="D356" s="41">
        <v>33</v>
      </c>
      <c r="E356" s="32" t="s">
        <v>45</v>
      </c>
      <c r="F356" s="30"/>
      <c r="G356" s="32"/>
      <c r="H356" s="39"/>
      <c r="I356" s="41"/>
      <c r="J356" s="43"/>
      <c r="K356" s="43"/>
      <c r="L356" s="32"/>
    </row>
    <row r="357" spans="1:16" x14ac:dyDescent="0.25">
      <c r="A357" s="29">
        <v>2016</v>
      </c>
      <c r="B357" s="38" t="s">
        <v>728</v>
      </c>
      <c r="C357" s="38" t="s">
        <v>730</v>
      </c>
      <c r="D357" s="41">
        <v>182</v>
      </c>
      <c r="E357" s="41">
        <v>121</v>
      </c>
      <c r="F357" s="30">
        <f t="shared" si="15"/>
        <v>0.6648351648351648</v>
      </c>
      <c r="G357" s="36"/>
      <c r="H357" s="41">
        <v>90</v>
      </c>
      <c r="I357" s="41">
        <v>15</v>
      </c>
      <c r="J357" s="43">
        <f t="shared" si="16"/>
        <v>8.2417582417582416E-2</v>
      </c>
      <c r="K357" s="43">
        <f t="shared" si="17"/>
        <v>0.16666666666666666</v>
      </c>
      <c r="L357" s="36"/>
      <c r="M357" s="39">
        <v>12</v>
      </c>
      <c r="N357" s="32" t="s">
        <v>45</v>
      </c>
      <c r="O357" s="32" t="s">
        <v>45</v>
      </c>
      <c r="P357" s="32" t="s">
        <v>45</v>
      </c>
    </row>
    <row r="358" spans="1:16" x14ac:dyDescent="0.25">
      <c r="A358" s="29">
        <v>2016</v>
      </c>
      <c r="B358" s="38" t="s">
        <v>731</v>
      </c>
      <c r="C358" s="38" t="s">
        <v>732</v>
      </c>
      <c r="D358" s="41">
        <v>20</v>
      </c>
      <c r="E358" s="41">
        <v>14</v>
      </c>
      <c r="F358" s="30">
        <f t="shared" si="15"/>
        <v>0.7</v>
      </c>
      <c r="G358" s="36"/>
      <c r="H358" s="41">
        <v>12</v>
      </c>
      <c r="I358" s="32" t="s">
        <v>45</v>
      </c>
      <c r="J358" s="43"/>
      <c r="K358" s="43"/>
      <c r="L358" s="36"/>
    </row>
    <row r="359" spans="1:16" x14ac:dyDescent="0.25">
      <c r="A359" s="29">
        <v>2016</v>
      </c>
      <c r="B359" s="38" t="s">
        <v>733</v>
      </c>
      <c r="C359" s="38" t="s">
        <v>734</v>
      </c>
      <c r="D359" s="41">
        <v>59</v>
      </c>
      <c r="E359" s="41">
        <v>39</v>
      </c>
      <c r="F359" s="30">
        <f t="shared" si="15"/>
        <v>0.66101694915254239</v>
      </c>
      <c r="G359" s="36"/>
      <c r="H359" s="41">
        <v>31</v>
      </c>
      <c r="I359" s="32" t="s">
        <v>45</v>
      </c>
      <c r="J359" s="43"/>
      <c r="K359" s="43"/>
      <c r="L359" s="36"/>
    </row>
    <row r="360" spans="1:16" x14ac:dyDescent="0.25">
      <c r="A360" s="29">
        <v>2016</v>
      </c>
      <c r="B360" s="38" t="s">
        <v>735</v>
      </c>
      <c r="C360" s="38" t="s">
        <v>736</v>
      </c>
      <c r="D360" s="32" t="s">
        <v>45</v>
      </c>
      <c r="E360" s="32"/>
      <c r="F360" s="30"/>
      <c r="G360" s="32"/>
      <c r="H360" s="39"/>
      <c r="I360" s="41"/>
      <c r="J360" s="43"/>
      <c r="K360" s="43"/>
      <c r="L360" s="32"/>
    </row>
    <row r="361" spans="1:16" x14ac:dyDescent="0.25">
      <c r="A361" s="29">
        <v>2016</v>
      </c>
      <c r="B361" s="38" t="s">
        <v>735</v>
      </c>
      <c r="C361" s="38" t="s">
        <v>737</v>
      </c>
      <c r="D361" s="41">
        <v>89</v>
      </c>
      <c r="E361" s="41">
        <v>64</v>
      </c>
      <c r="F361" s="30">
        <f t="shared" si="15"/>
        <v>0.7191011235955056</v>
      </c>
      <c r="G361" s="36"/>
      <c r="H361" s="41">
        <v>31</v>
      </c>
      <c r="I361" s="32" t="s">
        <v>45</v>
      </c>
      <c r="J361" s="43"/>
      <c r="K361" s="43"/>
      <c r="L361" s="36"/>
    </row>
    <row r="362" spans="1:16" x14ac:dyDescent="0.25">
      <c r="A362" s="29">
        <v>2016</v>
      </c>
      <c r="B362" s="38" t="s">
        <v>738</v>
      </c>
      <c r="C362" s="38" t="s">
        <v>739</v>
      </c>
      <c r="D362" s="41">
        <v>15</v>
      </c>
      <c r="E362" s="32" t="s">
        <v>45</v>
      </c>
      <c r="F362" s="30"/>
      <c r="G362" s="32"/>
      <c r="H362" s="39"/>
      <c r="I362" s="41"/>
      <c r="J362" s="43"/>
      <c r="K362" s="43"/>
      <c r="L362" s="32"/>
    </row>
    <row r="363" spans="1:16" x14ac:dyDescent="0.25">
      <c r="A363" s="29">
        <v>2016</v>
      </c>
      <c r="B363" s="38" t="s">
        <v>740</v>
      </c>
      <c r="C363" s="38" t="s">
        <v>741</v>
      </c>
      <c r="D363" s="41">
        <v>20</v>
      </c>
      <c r="E363" s="41">
        <v>15</v>
      </c>
      <c r="F363" s="30">
        <f t="shared" si="15"/>
        <v>0.75</v>
      </c>
      <c r="G363" s="36"/>
      <c r="H363" s="32" t="s">
        <v>45</v>
      </c>
      <c r="I363" s="41"/>
      <c r="J363" s="43"/>
      <c r="K363" s="43"/>
      <c r="L363" s="36"/>
    </row>
    <row r="364" spans="1:16" x14ac:dyDescent="0.25">
      <c r="A364" s="29">
        <v>2016</v>
      </c>
      <c r="B364" s="38" t="s">
        <v>742</v>
      </c>
      <c r="C364" s="38" t="s">
        <v>743</v>
      </c>
      <c r="D364" s="41">
        <v>45</v>
      </c>
      <c r="E364" s="41">
        <v>39</v>
      </c>
      <c r="F364" s="30">
        <f t="shared" si="15"/>
        <v>0.8666666666666667</v>
      </c>
      <c r="G364" s="36"/>
      <c r="H364" s="41">
        <v>24</v>
      </c>
      <c r="I364" s="32" t="s">
        <v>45</v>
      </c>
      <c r="J364" s="43"/>
      <c r="K364" s="43"/>
      <c r="L364" s="36"/>
    </row>
    <row r="365" spans="1:16" x14ac:dyDescent="0.25">
      <c r="A365" s="29">
        <v>2016</v>
      </c>
      <c r="B365" s="38" t="s">
        <v>744</v>
      </c>
      <c r="C365" s="38" t="s">
        <v>745</v>
      </c>
      <c r="D365" s="41">
        <v>33</v>
      </c>
      <c r="E365" s="41">
        <v>24</v>
      </c>
      <c r="F365" s="30">
        <f t="shared" si="15"/>
        <v>0.72727272727272729</v>
      </c>
      <c r="G365" s="36"/>
      <c r="H365" s="41">
        <v>22</v>
      </c>
      <c r="I365" s="32" t="s">
        <v>45</v>
      </c>
      <c r="J365" s="43"/>
      <c r="K365" s="43"/>
      <c r="L365" s="36"/>
    </row>
    <row r="366" spans="1:16" x14ac:dyDescent="0.25">
      <c r="A366" s="29">
        <v>2016</v>
      </c>
      <c r="B366" s="38" t="s">
        <v>746</v>
      </c>
      <c r="C366" s="38" t="s">
        <v>747</v>
      </c>
      <c r="D366" s="32" t="s">
        <v>45</v>
      </c>
      <c r="E366" s="32"/>
      <c r="F366" s="30"/>
      <c r="G366" s="32"/>
      <c r="H366" s="39"/>
      <c r="I366" s="41"/>
      <c r="J366" s="43"/>
      <c r="K366" s="43"/>
      <c r="L366" s="32"/>
    </row>
    <row r="367" spans="1:16" x14ac:dyDescent="0.25">
      <c r="A367" s="29">
        <v>2016</v>
      </c>
      <c r="B367" s="38" t="s">
        <v>746</v>
      </c>
      <c r="C367" s="38" t="s">
        <v>748</v>
      </c>
      <c r="D367" s="41">
        <v>28</v>
      </c>
      <c r="E367" s="41">
        <v>25</v>
      </c>
      <c r="F367" s="30">
        <f t="shared" si="15"/>
        <v>0.8928571428571429</v>
      </c>
      <c r="G367" s="36"/>
      <c r="H367" s="41">
        <v>19</v>
      </c>
      <c r="I367" s="32" t="s">
        <v>45</v>
      </c>
      <c r="J367" s="43"/>
      <c r="K367" s="43"/>
      <c r="L367" s="36"/>
    </row>
    <row r="368" spans="1:16" x14ac:dyDescent="0.25">
      <c r="A368" s="29">
        <v>2016</v>
      </c>
      <c r="B368" s="38" t="s">
        <v>749</v>
      </c>
      <c r="C368" s="38" t="s">
        <v>750</v>
      </c>
      <c r="D368" s="41">
        <v>278</v>
      </c>
      <c r="E368" s="41">
        <v>235</v>
      </c>
      <c r="F368" s="30">
        <f t="shared" si="15"/>
        <v>0.84532374100719421</v>
      </c>
      <c r="G368" s="36"/>
      <c r="H368" s="41">
        <v>127</v>
      </c>
      <c r="I368" s="41">
        <v>10</v>
      </c>
      <c r="J368" s="43">
        <f t="shared" si="16"/>
        <v>3.5971223021582732E-2</v>
      </c>
      <c r="K368" s="43">
        <f t="shared" si="17"/>
        <v>7.874015748031496E-2</v>
      </c>
      <c r="L368" s="36"/>
      <c r="M368" s="32" t="s">
        <v>45</v>
      </c>
      <c r="N368" s="32" t="s">
        <v>45</v>
      </c>
      <c r="O368" s="32" t="s">
        <v>45</v>
      </c>
      <c r="P368" s="32" t="s">
        <v>45</v>
      </c>
    </row>
    <row r="369" spans="1:16" x14ac:dyDescent="0.25">
      <c r="A369" s="29">
        <v>2016</v>
      </c>
      <c r="B369" s="38" t="s">
        <v>751</v>
      </c>
      <c r="C369" s="38" t="s">
        <v>752</v>
      </c>
      <c r="D369" s="32" t="s">
        <v>45</v>
      </c>
      <c r="E369" s="32"/>
      <c r="F369" s="30"/>
      <c r="G369" s="32"/>
      <c r="H369" s="39"/>
      <c r="I369" s="41"/>
      <c r="J369" s="43"/>
      <c r="K369" s="43"/>
      <c r="L369" s="32"/>
    </row>
    <row r="370" spans="1:16" x14ac:dyDescent="0.25">
      <c r="A370" s="29">
        <v>2016</v>
      </c>
      <c r="B370" s="38" t="s">
        <v>751</v>
      </c>
      <c r="C370" s="38" t="s">
        <v>753</v>
      </c>
      <c r="D370" s="41">
        <v>23</v>
      </c>
      <c r="E370" s="32" t="s">
        <v>45</v>
      </c>
      <c r="F370" s="30"/>
      <c r="G370" s="32"/>
      <c r="H370" s="39"/>
      <c r="I370" s="41"/>
      <c r="J370" s="43"/>
      <c r="K370" s="43"/>
      <c r="L370" s="32"/>
    </row>
    <row r="371" spans="1:16" x14ac:dyDescent="0.25">
      <c r="A371" s="29">
        <v>2016</v>
      </c>
      <c r="B371" s="38" t="s">
        <v>751</v>
      </c>
      <c r="C371" s="38" t="s">
        <v>754</v>
      </c>
      <c r="D371" s="32" t="s">
        <v>45</v>
      </c>
      <c r="E371" s="32"/>
      <c r="F371" s="30"/>
      <c r="G371" s="32"/>
      <c r="H371" s="39"/>
      <c r="I371" s="41"/>
      <c r="J371" s="43"/>
      <c r="K371" s="43"/>
      <c r="L371" s="32"/>
    </row>
    <row r="372" spans="1:16" x14ac:dyDescent="0.25">
      <c r="A372" s="29">
        <v>2016</v>
      </c>
      <c r="B372" s="38" t="s">
        <v>751</v>
      </c>
      <c r="C372" s="38" t="s">
        <v>755</v>
      </c>
      <c r="D372" s="41">
        <v>14</v>
      </c>
      <c r="E372" s="32" t="s">
        <v>45</v>
      </c>
      <c r="F372" s="30"/>
      <c r="G372" s="32"/>
      <c r="H372" s="39"/>
      <c r="I372" s="41"/>
      <c r="J372" s="43"/>
      <c r="K372" s="43"/>
      <c r="L372" s="32"/>
    </row>
    <row r="373" spans="1:16" x14ac:dyDescent="0.25">
      <c r="A373" s="29">
        <v>2016</v>
      </c>
      <c r="B373" s="38" t="s">
        <v>751</v>
      </c>
      <c r="C373" s="38" t="s">
        <v>756</v>
      </c>
      <c r="D373" s="32" t="s">
        <v>45</v>
      </c>
      <c r="E373" s="32"/>
      <c r="F373" s="30"/>
      <c r="G373" s="32"/>
      <c r="H373" s="39"/>
      <c r="I373" s="41"/>
      <c r="J373" s="43"/>
      <c r="K373" s="43"/>
      <c r="L373" s="32"/>
    </row>
    <row r="374" spans="1:16" x14ac:dyDescent="0.25">
      <c r="A374" s="29">
        <v>2016</v>
      </c>
      <c r="B374" s="38" t="s">
        <v>751</v>
      </c>
      <c r="C374" s="38" t="s">
        <v>757</v>
      </c>
      <c r="D374" s="41">
        <v>192</v>
      </c>
      <c r="E374" s="41">
        <v>149</v>
      </c>
      <c r="F374" s="30">
        <f t="shared" si="15"/>
        <v>0.77604166666666663</v>
      </c>
      <c r="G374" s="36"/>
      <c r="H374" s="41">
        <v>116</v>
      </c>
      <c r="I374" s="41">
        <v>27</v>
      </c>
      <c r="J374" s="43">
        <f t="shared" si="16"/>
        <v>0.140625</v>
      </c>
      <c r="K374" s="43">
        <f t="shared" si="17"/>
        <v>0.23275862068965517</v>
      </c>
      <c r="L374" s="36"/>
      <c r="M374" s="39">
        <v>22</v>
      </c>
      <c r="N374" s="39">
        <v>14</v>
      </c>
      <c r="O374" s="39">
        <v>16</v>
      </c>
      <c r="P374" s="32" t="s">
        <v>45</v>
      </c>
    </row>
    <row r="375" spans="1:16" x14ac:dyDescent="0.25">
      <c r="A375" s="29">
        <v>2016</v>
      </c>
      <c r="B375" s="38" t="s">
        <v>751</v>
      </c>
      <c r="C375" s="38" t="s">
        <v>758</v>
      </c>
      <c r="D375" s="41">
        <v>256</v>
      </c>
      <c r="E375" s="41">
        <v>201</v>
      </c>
      <c r="F375" s="30">
        <f t="shared" si="15"/>
        <v>0.78515625</v>
      </c>
      <c r="G375" s="36"/>
      <c r="H375" s="41">
        <v>152</v>
      </c>
      <c r="I375" s="41">
        <v>26</v>
      </c>
      <c r="J375" s="43">
        <f t="shared" si="16"/>
        <v>0.1015625</v>
      </c>
      <c r="K375" s="43">
        <f t="shared" si="17"/>
        <v>0.17105263157894737</v>
      </c>
      <c r="L375" s="36"/>
      <c r="M375" s="39">
        <v>23</v>
      </c>
      <c r="N375" s="39">
        <v>11</v>
      </c>
      <c r="O375" s="39">
        <v>17</v>
      </c>
      <c r="P375" s="32" t="s">
        <v>45</v>
      </c>
    </row>
    <row r="376" spans="1:16" x14ac:dyDescent="0.25">
      <c r="A376" s="29">
        <v>2016</v>
      </c>
      <c r="B376" s="38" t="s">
        <v>751</v>
      </c>
      <c r="C376" s="38" t="s">
        <v>759</v>
      </c>
      <c r="D376" s="32" t="s">
        <v>45</v>
      </c>
      <c r="E376" s="32"/>
      <c r="F376" s="30"/>
      <c r="G376" s="32"/>
      <c r="H376" s="39"/>
      <c r="I376" s="41"/>
      <c r="J376" s="43"/>
      <c r="K376" s="43"/>
      <c r="L376" s="32"/>
    </row>
    <row r="377" spans="1:16" x14ac:dyDescent="0.25">
      <c r="A377" s="29">
        <v>2016</v>
      </c>
      <c r="B377" s="38" t="s">
        <v>760</v>
      </c>
      <c r="C377" s="38" t="s">
        <v>761</v>
      </c>
      <c r="D377" s="41">
        <v>67</v>
      </c>
      <c r="E377" s="41">
        <v>44</v>
      </c>
      <c r="F377" s="30">
        <f t="shared" si="15"/>
        <v>0.65671641791044777</v>
      </c>
      <c r="G377" s="36"/>
      <c r="H377" s="41">
        <v>34</v>
      </c>
      <c r="I377" s="32" t="s">
        <v>45</v>
      </c>
      <c r="J377" s="43"/>
      <c r="K377" s="43"/>
      <c r="L377" s="36"/>
    </row>
    <row r="378" spans="1:16" x14ac:dyDescent="0.25">
      <c r="A378" s="29">
        <v>2016</v>
      </c>
      <c r="B378" s="38" t="s">
        <v>762</v>
      </c>
      <c r="C378" s="38" t="s">
        <v>763</v>
      </c>
      <c r="D378" s="41">
        <v>68</v>
      </c>
      <c r="E378" s="41">
        <v>52</v>
      </c>
      <c r="F378" s="30">
        <f t="shared" si="15"/>
        <v>0.76470588235294112</v>
      </c>
      <c r="G378" s="36"/>
      <c r="H378" s="41">
        <v>42</v>
      </c>
      <c r="I378" s="32" t="s">
        <v>45</v>
      </c>
      <c r="J378" s="43"/>
      <c r="K378" s="43"/>
      <c r="L378" s="36"/>
    </row>
    <row r="379" spans="1:16" x14ac:dyDescent="0.25">
      <c r="A379" s="29">
        <v>2016</v>
      </c>
      <c r="B379" s="38" t="s">
        <v>764</v>
      </c>
      <c r="C379" s="38" t="s">
        <v>765</v>
      </c>
      <c r="D379" s="41">
        <v>28</v>
      </c>
      <c r="E379" s="41">
        <v>19</v>
      </c>
      <c r="F379" s="30">
        <f t="shared" si="15"/>
        <v>0.6785714285714286</v>
      </c>
      <c r="G379" s="36"/>
      <c r="H379" s="41">
        <v>14</v>
      </c>
      <c r="I379" s="32" t="s">
        <v>45</v>
      </c>
      <c r="J379" s="43"/>
      <c r="K379" s="43"/>
      <c r="L379" s="36"/>
    </row>
    <row r="380" spans="1:16" x14ac:dyDescent="0.25">
      <c r="A380" s="29">
        <v>2016</v>
      </c>
      <c r="B380" s="38" t="s">
        <v>766</v>
      </c>
      <c r="C380" s="38" t="s">
        <v>767</v>
      </c>
      <c r="D380" s="41">
        <v>18</v>
      </c>
      <c r="E380" s="32" t="s">
        <v>45</v>
      </c>
      <c r="F380" s="30"/>
      <c r="G380" s="32"/>
      <c r="H380" s="39"/>
      <c r="I380" s="41"/>
      <c r="J380" s="43"/>
      <c r="K380" s="43"/>
      <c r="L380" s="32"/>
    </row>
    <row r="381" spans="1:16" x14ac:dyDescent="0.25">
      <c r="A381" s="29">
        <v>2016</v>
      </c>
      <c r="B381" s="38" t="s">
        <v>766</v>
      </c>
      <c r="C381" s="38" t="s">
        <v>768</v>
      </c>
      <c r="D381" s="41">
        <v>174</v>
      </c>
      <c r="E381" s="41">
        <v>150</v>
      </c>
      <c r="F381" s="30">
        <f t="shared" si="15"/>
        <v>0.86206896551724133</v>
      </c>
      <c r="G381" s="36"/>
      <c r="H381" s="41">
        <v>82</v>
      </c>
      <c r="I381" s="41">
        <v>10</v>
      </c>
      <c r="J381" s="43">
        <f t="shared" si="16"/>
        <v>5.7471264367816091E-2</v>
      </c>
      <c r="K381" s="43">
        <f t="shared" si="17"/>
        <v>0.12195121951219512</v>
      </c>
      <c r="L381" s="36"/>
      <c r="M381" s="32" t="s">
        <v>45</v>
      </c>
      <c r="N381" s="32" t="s">
        <v>45</v>
      </c>
      <c r="O381" s="32" t="s">
        <v>45</v>
      </c>
      <c r="P381" s="32" t="s">
        <v>45</v>
      </c>
    </row>
    <row r="382" spans="1:16" x14ac:dyDescent="0.25">
      <c r="A382" s="29">
        <v>2016</v>
      </c>
      <c r="B382" s="38" t="s">
        <v>769</v>
      </c>
      <c r="C382" s="38" t="s">
        <v>770</v>
      </c>
      <c r="D382" s="41">
        <v>61</v>
      </c>
      <c r="E382" s="41">
        <v>47</v>
      </c>
      <c r="F382" s="30">
        <f t="shared" si="15"/>
        <v>0.77049180327868849</v>
      </c>
      <c r="G382" s="36"/>
      <c r="H382" s="41">
        <v>38</v>
      </c>
      <c r="I382" s="32" t="s">
        <v>45</v>
      </c>
      <c r="J382" s="43"/>
      <c r="K382" s="43"/>
      <c r="L382" s="36"/>
    </row>
    <row r="383" spans="1:16" x14ac:dyDescent="0.25">
      <c r="A383" s="29">
        <v>2016</v>
      </c>
      <c r="B383" s="38" t="s">
        <v>771</v>
      </c>
      <c r="C383" s="38" t="s">
        <v>772</v>
      </c>
      <c r="D383" s="41">
        <v>49</v>
      </c>
      <c r="E383" s="41">
        <v>41</v>
      </c>
      <c r="F383" s="30">
        <f t="shared" si="15"/>
        <v>0.83673469387755106</v>
      </c>
      <c r="G383" s="36"/>
      <c r="H383" s="41">
        <v>34</v>
      </c>
      <c r="I383" s="32" t="s">
        <v>45</v>
      </c>
      <c r="J383" s="43"/>
      <c r="K383" s="43"/>
      <c r="L383" s="36"/>
    </row>
    <row r="384" spans="1:16" x14ac:dyDescent="0.25">
      <c r="A384" s="29">
        <v>2016</v>
      </c>
      <c r="B384" s="38" t="s">
        <v>773</v>
      </c>
      <c r="C384" s="38" t="s">
        <v>774</v>
      </c>
      <c r="D384" s="32" t="s">
        <v>45</v>
      </c>
      <c r="E384" s="32"/>
      <c r="F384" s="30"/>
      <c r="G384" s="32"/>
      <c r="H384" s="39"/>
      <c r="I384" s="41"/>
      <c r="J384" s="43"/>
      <c r="K384" s="43"/>
      <c r="L384" s="32"/>
    </row>
    <row r="385" spans="1:16" x14ac:dyDescent="0.25">
      <c r="A385" s="29">
        <v>2016</v>
      </c>
      <c r="B385" s="38" t="s">
        <v>773</v>
      </c>
      <c r="C385" s="38" t="s">
        <v>775</v>
      </c>
      <c r="D385" s="41">
        <v>18</v>
      </c>
      <c r="E385" s="32" t="s">
        <v>45</v>
      </c>
      <c r="F385" s="30"/>
      <c r="G385" s="32"/>
      <c r="H385" s="39"/>
      <c r="I385" s="41"/>
      <c r="J385" s="43"/>
      <c r="K385" s="43"/>
      <c r="L385" s="32"/>
    </row>
    <row r="386" spans="1:16" x14ac:dyDescent="0.25">
      <c r="A386" s="29">
        <v>2016</v>
      </c>
      <c r="B386" s="38" t="s">
        <v>776</v>
      </c>
      <c r="C386" s="38" t="s">
        <v>777</v>
      </c>
      <c r="D386" s="41">
        <v>45</v>
      </c>
      <c r="E386" s="41">
        <v>30</v>
      </c>
      <c r="F386" s="30">
        <f t="shared" si="15"/>
        <v>0.66666666666666663</v>
      </c>
      <c r="G386" s="36"/>
      <c r="H386" s="41">
        <v>21</v>
      </c>
      <c r="I386" s="32" t="s">
        <v>45</v>
      </c>
      <c r="J386" s="43"/>
      <c r="K386" s="43"/>
      <c r="L386" s="36"/>
    </row>
    <row r="387" spans="1:16" x14ac:dyDescent="0.25">
      <c r="A387" s="29">
        <v>2016</v>
      </c>
      <c r="B387" s="38" t="s">
        <v>778</v>
      </c>
      <c r="C387" s="38" t="s">
        <v>779</v>
      </c>
      <c r="D387" s="32" t="s">
        <v>45</v>
      </c>
      <c r="E387" s="32"/>
      <c r="F387" s="30"/>
      <c r="G387" s="32"/>
      <c r="H387" s="39"/>
      <c r="I387" s="41"/>
      <c r="J387" s="43"/>
      <c r="K387" s="43"/>
      <c r="L387" s="32"/>
    </row>
    <row r="388" spans="1:16" x14ac:dyDescent="0.25">
      <c r="A388" s="29">
        <v>2016</v>
      </c>
      <c r="B388" s="38" t="s">
        <v>778</v>
      </c>
      <c r="C388" s="38" t="s">
        <v>780</v>
      </c>
      <c r="D388" s="41">
        <v>10</v>
      </c>
      <c r="E388" s="32" t="s">
        <v>45</v>
      </c>
      <c r="F388" s="30"/>
      <c r="G388" s="32"/>
      <c r="H388" s="39"/>
      <c r="I388" s="41"/>
      <c r="J388" s="43"/>
      <c r="K388" s="43"/>
      <c r="L388" s="32"/>
    </row>
    <row r="389" spans="1:16" x14ac:dyDescent="0.25">
      <c r="A389" s="29">
        <v>2016</v>
      </c>
      <c r="B389" s="38" t="s">
        <v>778</v>
      </c>
      <c r="C389" s="38" t="s">
        <v>781</v>
      </c>
      <c r="D389" s="32" t="s">
        <v>45</v>
      </c>
      <c r="E389" s="32"/>
      <c r="F389" s="30"/>
      <c r="G389" s="32"/>
      <c r="H389" s="39"/>
      <c r="I389" s="41"/>
      <c r="J389" s="43"/>
      <c r="K389" s="43"/>
      <c r="L389" s="32"/>
    </row>
    <row r="390" spans="1:16" x14ac:dyDescent="0.25">
      <c r="A390" s="29">
        <v>2016</v>
      </c>
      <c r="B390" s="38" t="s">
        <v>782</v>
      </c>
      <c r="C390" s="38" t="s">
        <v>783</v>
      </c>
      <c r="D390" s="41">
        <v>104</v>
      </c>
      <c r="E390" s="41">
        <v>80</v>
      </c>
      <c r="F390" s="30">
        <f t="shared" ref="F388:F451" si="18">E390/D390</f>
        <v>0.76923076923076927</v>
      </c>
      <c r="G390" s="36"/>
      <c r="H390" s="41">
        <v>63</v>
      </c>
      <c r="I390" s="32" t="s">
        <v>45</v>
      </c>
      <c r="J390" s="43"/>
      <c r="K390" s="43"/>
      <c r="L390" s="36"/>
    </row>
    <row r="391" spans="1:16" x14ac:dyDescent="0.25">
      <c r="A391" s="29">
        <v>2016</v>
      </c>
      <c r="B391" s="38" t="s">
        <v>784</v>
      </c>
      <c r="C391" s="38" t="s">
        <v>785</v>
      </c>
      <c r="D391" s="41">
        <v>49</v>
      </c>
      <c r="E391" s="41">
        <v>22</v>
      </c>
      <c r="F391" s="30">
        <f t="shared" si="18"/>
        <v>0.44897959183673469</v>
      </c>
      <c r="G391" s="36"/>
      <c r="H391" s="41">
        <v>19</v>
      </c>
      <c r="I391" s="32" t="s">
        <v>45</v>
      </c>
      <c r="J391" s="43"/>
      <c r="K391" s="43"/>
      <c r="L391" s="36"/>
    </row>
    <row r="392" spans="1:16" x14ac:dyDescent="0.25">
      <c r="A392" s="29">
        <v>2016</v>
      </c>
      <c r="B392" s="38" t="s">
        <v>786</v>
      </c>
      <c r="C392" s="38" t="s">
        <v>787</v>
      </c>
      <c r="D392" s="41">
        <v>58</v>
      </c>
      <c r="E392" s="41">
        <v>36</v>
      </c>
      <c r="F392" s="30">
        <f t="shared" si="18"/>
        <v>0.62068965517241381</v>
      </c>
      <c r="G392" s="36"/>
      <c r="H392" s="41">
        <v>30</v>
      </c>
      <c r="I392" s="32" t="s">
        <v>45</v>
      </c>
      <c r="J392" s="43"/>
      <c r="K392" s="43"/>
      <c r="L392" s="36"/>
    </row>
    <row r="393" spans="1:16" x14ac:dyDescent="0.25">
      <c r="A393" s="29">
        <v>2016</v>
      </c>
      <c r="B393" s="38" t="s">
        <v>788</v>
      </c>
      <c r="C393" s="38" t="s">
        <v>789</v>
      </c>
      <c r="D393" s="32" t="s">
        <v>45</v>
      </c>
      <c r="E393" s="32"/>
      <c r="F393" s="30"/>
      <c r="G393" s="32"/>
      <c r="H393" s="39"/>
      <c r="I393" s="41"/>
      <c r="J393" s="43"/>
      <c r="K393" s="43"/>
      <c r="L393" s="32"/>
    </row>
    <row r="394" spans="1:16" x14ac:dyDescent="0.25">
      <c r="A394" s="29">
        <v>2016</v>
      </c>
      <c r="B394" s="38" t="s">
        <v>790</v>
      </c>
      <c r="C394" s="38" t="s">
        <v>791</v>
      </c>
      <c r="D394" s="41">
        <v>31</v>
      </c>
      <c r="E394" s="41">
        <v>20</v>
      </c>
      <c r="F394" s="30">
        <f t="shared" si="18"/>
        <v>0.64516129032258063</v>
      </c>
      <c r="G394" s="36"/>
      <c r="H394" s="41">
        <v>20</v>
      </c>
      <c r="I394" s="41">
        <v>14</v>
      </c>
      <c r="J394" s="43">
        <f t="shared" ref="J388:J451" si="19">I394/D394</f>
        <v>0.45161290322580644</v>
      </c>
      <c r="K394" s="43">
        <f t="shared" ref="K388:K451" si="20">I394/H394</f>
        <v>0.7</v>
      </c>
      <c r="L394" s="36"/>
      <c r="M394" s="32" t="s">
        <v>45</v>
      </c>
      <c r="N394" s="32" t="s">
        <v>45</v>
      </c>
      <c r="O394" s="32" t="s">
        <v>45</v>
      </c>
      <c r="P394" s="32" t="s">
        <v>45</v>
      </c>
    </row>
    <row r="395" spans="1:16" x14ac:dyDescent="0.25">
      <c r="A395" s="29">
        <v>2016</v>
      </c>
      <c r="B395" s="38" t="s">
        <v>792</v>
      </c>
      <c r="C395" s="38" t="s">
        <v>793</v>
      </c>
      <c r="D395" s="32" t="s">
        <v>45</v>
      </c>
      <c r="E395" s="32"/>
      <c r="F395" s="30"/>
      <c r="G395" s="32"/>
      <c r="H395" s="39"/>
      <c r="I395" s="41"/>
      <c r="J395" s="43"/>
      <c r="K395" s="43"/>
      <c r="L395" s="32"/>
    </row>
    <row r="396" spans="1:16" x14ac:dyDescent="0.25">
      <c r="A396" s="29">
        <v>2016</v>
      </c>
      <c r="B396" s="38" t="s">
        <v>794</v>
      </c>
      <c r="C396" s="38" t="s">
        <v>795</v>
      </c>
      <c r="D396" s="41">
        <v>12</v>
      </c>
      <c r="E396" s="32" t="s">
        <v>45</v>
      </c>
      <c r="F396" s="30"/>
      <c r="G396" s="32"/>
      <c r="H396" s="39"/>
      <c r="I396" s="41"/>
      <c r="J396" s="43"/>
      <c r="K396" s="43"/>
      <c r="L396" s="32"/>
    </row>
    <row r="397" spans="1:16" x14ac:dyDescent="0.25">
      <c r="A397" s="29">
        <v>2016</v>
      </c>
      <c r="B397" s="38" t="s">
        <v>794</v>
      </c>
      <c r="C397" s="38" t="s">
        <v>796</v>
      </c>
      <c r="D397" s="41">
        <v>117</v>
      </c>
      <c r="E397" s="41">
        <v>73</v>
      </c>
      <c r="F397" s="30">
        <f t="shared" si="18"/>
        <v>0.62393162393162394</v>
      </c>
      <c r="G397" s="36"/>
      <c r="H397" s="41">
        <v>63</v>
      </c>
      <c r="I397" s="41">
        <v>10</v>
      </c>
      <c r="J397" s="43">
        <f t="shared" si="19"/>
        <v>8.5470085470085472E-2</v>
      </c>
      <c r="K397" s="43">
        <f t="shared" si="20"/>
        <v>0.15873015873015872</v>
      </c>
      <c r="L397" s="36"/>
      <c r="M397" s="32" t="s">
        <v>45</v>
      </c>
      <c r="N397" s="32" t="s">
        <v>45</v>
      </c>
      <c r="O397" s="32" t="s">
        <v>45</v>
      </c>
      <c r="P397" s="32" t="s">
        <v>45</v>
      </c>
    </row>
    <row r="398" spans="1:16" x14ac:dyDescent="0.25">
      <c r="A398" s="29">
        <v>2016</v>
      </c>
      <c r="B398" s="38" t="s">
        <v>797</v>
      </c>
      <c r="C398" s="38" t="s">
        <v>798</v>
      </c>
      <c r="D398" s="32" t="s">
        <v>45</v>
      </c>
      <c r="E398" s="32"/>
      <c r="F398" s="30"/>
      <c r="G398" s="32"/>
      <c r="H398" s="39"/>
      <c r="I398" s="41"/>
      <c r="J398" s="43"/>
      <c r="K398" s="43"/>
      <c r="L398" s="32"/>
    </row>
    <row r="399" spans="1:16" x14ac:dyDescent="0.25">
      <c r="A399" s="29">
        <v>2016</v>
      </c>
      <c r="B399" s="38" t="s">
        <v>799</v>
      </c>
      <c r="C399" s="38" t="s">
        <v>800</v>
      </c>
      <c r="D399" s="41">
        <v>20</v>
      </c>
      <c r="E399" s="41">
        <v>13</v>
      </c>
      <c r="F399" s="30">
        <f t="shared" si="18"/>
        <v>0.65</v>
      </c>
      <c r="G399" s="36"/>
      <c r="H399" s="41">
        <v>13</v>
      </c>
      <c r="I399" s="32" t="s">
        <v>45</v>
      </c>
      <c r="J399" s="43"/>
      <c r="K399" s="43"/>
      <c r="L399" s="36"/>
    </row>
    <row r="400" spans="1:16" x14ac:dyDescent="0.25">
      <c r="A400" s="29">
        <v>2016</v>
      </c>
      <c r="B400" s="38" t="s">
        <v>801</v>
      </c>
      <c r="C400" s="38" t="s">
        <v>802</v>
      </c>
      <c r="D400" s="41">
        <v>11</v>
      </c>
      <c r="E400" s="32" t="s">
        <v>45</v>
      </c>
      <c r="F400" s="30"/>
      <c r="G400" s="32"/>
      <c r="H400" s="39"/>
      <c r="I400" s="41"/>
      <c r="J400" s="43"/>
      <c r="K400" s="43"/>
      <c r="L400" s="32"/>
    </row>
    <row r="401" spans="1:16" x14ac:dyDescent="0.25">
      <c r="A401" s="29">
        <v>2016</v>
      </c>
      <c r="B401" s="38" t="s">
        <v>801</v>
      </c>
      <c r="C401" s="38" t="s">
        <v>803</v>
      </c>
      <c r="D401" s="32" t="s">
        <v>45</v>
      </c>
      <c r="E401" s="32"/>
      <c r="F401" s="30"/>
      <c r="G401" s="32"/>
      <c r="H401" s="39"/>
      <c r="I401" s="41"/>
      <c r="J401" s="43"/>
      <c r="K401" s="43"/>
      <c r="L401" s="32"/>
    </row>
    <row r="402" spans="1:16" x14ac:dyDescent="0.25">
      <c r="A402" s="29">
        <v>2016</v>
      </c>
      <c r="B402" s="38" t="s">
        <v>801</v>
      </c>
      <c r="C402" s="38" t="s">
        <v>804</v>
      </c>
      <c r="D402" s="41">
        <v>104</v>
      </c>
      <c r="E402" s="41">
        <v>32</v>
      </c>
      <c r="F402" s="30">
        <f t="shared" si="18"/>
        <v>0.30769230769230771</v>
      </c>
      <c r="G402" s="36"/>
      <c r="H402" s="41">
        <v>31</v>
      </c>
      <c r="I402" s="32" t="s">
        <v>45</v>
      </c>
      <c r="J402" s="43"/>
      <c r="K402" s="43"/>
      <c r="L402" s="36"/>
    </row>
    <row r="403" spans="1:16" x14ac:dyDescent="0.25">
      <c r="A403" s="29">
        <v>2016</v>
      </c>
      <c r="B403" s="38" t="s">
        <v>801</v>
      </c>
      <c r="C403" s="38" t="s">
        <v>805</v>
      </c>
      <c r="D403" s="32" t="s">
        <v>45</v>
      </c>
      <c r="E403" s="32"/>
      <c r="F403" s="30"/>
      <c r="G403" s="32"/>
      <c r="H403" s="39"/>
      <c r="I403" s="41"/>
      <c r="J403" s="43"/>
      <c r="K403" s="43"/>
      <c r="L403" s="32"/>
    </row>
    <row r="404" spans="1:16" x14ac:dyDescent="0.25">
      <c r="A404" s="29">
        <v>2016</v>
      </c>
      <c r="B404" s="38" t="s">
        <v>801</v>
      </c>
      <c r="C404" s="38" t="s">
        <v>806</v>
      </c>
      <c r="D404" s="32" t="s">
        <v>45</v>
      </c>
      <c r="E404" s="32"/>
      <c r="F404" s="30"/>
      <c r="G404" s="32"/>
      <c r="H404" s="39"/>
      <c r="I404" s="41"/>
      <c r="J404" s="43"/>
      <c r="K404" s="43"/>
      <c r="L404" s="32"/>
    </row>
    <row r="405" spans="1:16" x14ac:dyDescent="0.25">
      <c r="A405" s="29">
        <v>2016</v>
      </c>
      <c r="B405" s="38" t="s">
        <v>801</v>
      </c>
      <c r="C405" s="38" t="s">
        <v>807</v>
      </c>
      <c r="D405" s="32" t="s">
        <v>45</v>
      </c>
      <c r="E405" s="32"/>
      <c r="F405" s="30"/>
      <c r="G405" s="32"/>
      <c r="H405" s="39"/>
      <c r="I405" s="41"/>
      <c r="J405" s="43"/>
      <c r="K405" s="43"/>
      <c r="L405" s="32"/>
    </row>
    <row r="406" spans="1:16" x14ac:dyDescent="0.25">
      <c r="A406" s="29">
        <v>2016</v>
      </c>
      <c r="B406" s="38" t="s">
        <v>801</v>
      </c>
      <c r="C406" s="38" t="s">
        <v>808</v>
      </c>
      <c r="D406" s="41">
        <v>13</v>
      </c>
      <c r="E406" s="32" t="s">
        <v>45</v>
      </c>
      <c r="F406" s="30"/>
      <c r="G406" s="32"/>
      <c r="H406" s="39"/>
      <c r="I406" s="41"/>
      <c r="J406" s="43"/>
      <c r="K406" s="43"/>
      <c r="L406" s="32"/>
    </row>
    <row r="407" spans="1:16" x14ac:dyDescent="0.25">
      <c r="A407" s="29">
        <v>2016</v>
      </c>
      <c r="B407" s="38" t="s">
        <v>801</v>
      </c>
      <c r="C407" s="38" t="s">
        <v>809</v>
      </c>
      <c r="D407" s="41">
        <v>96</v>
      </c>
      <c r="E407" s="41">
        <v>59</v>
      </c>
      <c r="F407" s="30">
        <f t="shared" si="18"/>
        <v>0.61458333333333337</v>
      </c>
      <c r="G407" s="36"/>
      <c r="H407" s="41">
        <v>53</v>
      </c>
      <c r="I407" s="41">
        <v>19</v>
      </c>
      <c r="J407" s="43">
        <f t="shared" si="19"/>
        <v>0.19791666666666666</v>
      </c>
      <c r="K407" s="43">
        <f t="shared" si="20"/>
        <v>0.35849056603773582</v>
      </c>
      <c r="L407" s="36"/>
      <c r="M407" s="32" t="s">
        <v>45</v>
      </c>
      <c r="N407" s="39">
        <v>10</v>
      </c>
      <c r="O407" s="39">
        <v>11</v>
      </c>
      <c r="P407" s="32" t="s">
        <v>45</v>
      </c>
    </row>
    <row r="408" spans="1:16" x14ac:dyDescent="0.25">
      <c r="A408" s="29">
        <v>2016</v>
      </c>
      <c r="B408" s="38" t="s">
        <v>801</v>
      </c>
      <c r="C408" s="38" t="s">
        <v>810</v>
      </c>
      <c r="D408" s="41">
        <v>19</v>
      </c>
      <c r="E408" s="32" t="s">
        <v>45</v>
      </c>
      <c r="F408" s="30"/>
      <c r="G408" s="32"/>
      <c r="H408" s="39"/>
      <c r="I408" s="41"/>
      <c r="J408" s="43"/>
      <c r="K408" s="43"/>
      <c r="L408" s="32"/>
    </row>
    <row r="409" spans="1:16" x14ac:dyDescent="0.25">
      <c r="A409" s="29">
        <v>2016</v>
      </c>
      <c r="B409" s="38" t="s">
        <v>801</v>
      </c>
      <c r="C409" s="38" t="s">
        <v>811</v>
      </c>
      <c r="D409" s="41">
        <v>62</v>
      </c>
      <c r="E409" s="41">
        <v>30</v>
      </c>
      <c r="F409" s="30">
        <f t="shared" si="18"/>
        <v>0.4838709677419355</v>
      </c>
      <c r="G409" s="36"/>
      <c r="H409" s="41">
        <v>30</v>
      </c>
      <c r="I409" s="32" t="s">
        <v>45</v>
      </c>
      <c r="J409" s="43"/>
      <c r="K409" s="43"/>
      <c r="L409" s="36"/>
    </row>
    <row r="410" spans="1:16" x14ac:dyDescent="0.25">
      <c r="A410" s="29">
        <v>2016</v>
      </c>
      <c r="B410" s="38" t="s">
        <v>801</v>
      </c>
      <c r="C410" s="38" t="s">
        <v>812</v>
      </c>
      <c r="D410" s="32" t="s">
        <v>45</v>
      </c>
      <c r="E410" s="32"/>
      <c r="F410" s="30"/>
      <c r="G410" s="32"/>
      <c r="H410" s="39"/>
      <c r="I410" s="41"/>
      <c r="J410" s="43"/>
      <c r="K410" s="43"/>
      <c r="L410" s="32"/>
    </row>
    <row r="411" spans="1:16" x14ac:dyDescent="0.25">
      <c r="A411" s="29">
        <v>2016</v>
      </c>
      <c r="B411" s="38" t="s">
        <v>801</v>
      </c>
      <c r="C411" s="38" t="s">
        <v>813</v>
      </c>
      <c r="D411" s="41">
        <v>21</v>
      </c>
      <c r="E411" s="32" t="s">
        <v>45</v>
      </c>
      <c r="F411" s="30"/>
      <c r="G411" s="32"/>
      <c r="H411" s="39"/>
      <c r="I411" s="41"/>
      <c r="J411" s="43"/>
      <c r="K411" s="43"/>
      <c r="L411" s="32"/>
    </row>
    <row r="412" spans="1:16" x14ac:dyDescent="0.25">
      <c r="A412" s="29">
        <v>2016</v>
      </c>
      <c r="B412" s="38" t="s">
        <v>801</v>
      </c>
      <c r="C412" s="38" t="s">
        <v>814</v>
      </c>
      <c r="D412" s="41">
        <v>167</v>
      </c>
      <c r="E412" s="41">
        <v>112</v>
      </c>
      <c r="F412" s="30">
        <f t="shared" si="18"/>
        <v>0.6706586826347305</v>
      </c>
      <c r="G412" s="36"/>
      <c r="H412" s="41">
        <v>95</v>
      </c>
      <c r="I412" s="41">
        <v>24</v>
      </c>
      <c r="J412" s="43">
        <f t="shared" si="19"/>
        <v>0.1437125748502994</v>
      </c>
      <c r="K412" s="43">
        <f t="shared" si="20"/>
        <v>0.25263157894736843</v>
      </c>
      <c r="L412" s="36"/>
      <c r="M412" s="39">
        <v>12</v>
      </c>
      <c r="N412" s="39">
        <v>14</v>
      </c>
      <c r="O412" s="39">
        <v>16</v>
      </c>
      <c r="P412" s="32" t="s">
        <v>45</v>
      </c>
    </row>
    <row r="413" spans="1:16" x14ac:dyDescent="0.25">
      <c r="A413" s="29">
        <v>2016</v>
      </c>
      <c r="B413" s="38" t="s">
        <v>801</v>
      </c>
      <c r="C413" s="38" t="s">
        <v>815</v>
      </c>
      <c r="D413" s="41">
        <v>27</v>
      </c>
      <c r="E413" s="41">
        <v>20</v>
      </c>
      <c r="F413" s="30">
        <f t="shared" si="18"/>
        <v>0.7407407407407407</v>
      </c>
      <c r="G413" s="36"/>
      <c r="H413" s="41">
        <v>20</v>
      </c>
      <c r="I413" s="41">
        <v>11</v>
      </c>
      <c r="J413" s="43">
        <f t="shared" si="19"/>
        <v>0.40740740740740738</v>
      </c>
      <c r="K413" s="43">
        <f t="shared" si="20"/>
        <v>0.55000000000000004</v>
      </c>
      <c r="L413" s="36"/>
      <c r="M413" s="32" t="s">
        <v>45</v>
      </c>
      <c r="N413" s="32" t="s">
        <v>45</v>
      </c>
      <c r="O413" s="32" t="s">
        <v>45</v>
      </c>
      <c r="P413" s="32" t="s">
        <v>45</v>
      </c>
    </row>
    <row r="414" spans="1:16" x14ac:dyDescent="0.25">
      <c r="A414" s="29">
        <v>2016</v>
      </c>
      <c r="B414" s="38" t="s">
        <v>801</v>
      </c>
      <c r="C414" s="38" t="s">
        <v>816</v>
      </c>
      <c r="D414" s="32" t="s">
        <v>45</v>
      </c>
      <c r="E414" s="32"/>
      <c r="F414" s="30"/>
      <c r="G414" s="32"/>
      <c r="H414" s="39"/>
      <c r="I414" s="41"/>
      <c r="J414" s="43"/>
      <c r="K414" s="43"/>
      <c r="L414" s="32"/>
    </row>
    <row r="415" spans="1:16" x14ac:dyDescent="0.25">
      <c r="A415" s="29">
        <v>2016</v>
      </c>
      <c r="B415" s="38" t="s">
        <v>801</v>
      </c>
      <c r="C415" s="38" t="s">
        <v>817</v>
      </c>
      <c r="D415" s="41">
        <v>17</v>
      </c>
      <c r="E415" s="32" t="s">
        <v>45</v>
      </c>
      <c r="F415" s="30"/>
      <c r="G415" s="32"/>
      <c r="H415" s="39"/>
      <c r="I415" s="41"/>
      <c r="J415" s="43"/>
      <c r="K415" s="43"/>
      <c r="L415" s="32"/>
    </row>
    <row r="416" spans="1:16" x14ac:dyDescent="0.25">
      <c r="A416" s="29">
        <v>2016</v>
      </c>
      <c r="B416" s="38" t="s">
        <v>801</v>
      </c>
      <c r="C416" s="38" t="s">
        <v>818</v>
      </c>
      <c r="D416" s="32" t="s">
        <v>45</v>
      </c>
      <c r="E416" s="32"/>
      <c r="F416" s="30"/>
      <c r="G416" s="32"/>
      <c r="H416" s="39"/>
      <c r="I416" s="41"/>
      <c r="J416" s="43"/>
      <c r="K416" s="43"/>
      <c r="L416" s="32"/>
    </row>
    <row r="417" spans="1:16" x14ac:dyDescent="0.25">
      <c r="A417" s="29">
        <v>2016</v>
      </c>
      <c r="B417" s="38" t="s">
        <v>801</v>
      </c>
      <c r="C417" s="38" t="s">
        <v>819</v>
      </c>
      <c r="D417" s="32" t="s">
        <v>45</v>
      </c>
      <c r="E417" s="32"/>
      <c r="F417" s="30"/>
      <c r="G417" s="32"/>
      <c r="H417" s="39"/>
      <c r="I417" s="41"/>
      <c r="J417" s="43"/>
      <c r="K417" s="43"/>
      <c r="L417" s="32"/>
    </row>
    <row r="418" spans="1:16" x14ac:dyDescent="0.25">
      <c r="A418" s="29">
        <v>2016</v>
      </c>
      <c r="B418" s="38" t="s">
        <v>801</v>
      </c>
      <c r="C418" s="38" t="s">
        <v>820</v>
      </c>
      <c r="D418" s="41">
        <v>22</v>
      </c>
      <c r="E418" s="32" t="s">
        <v>45</v>
      </c>
      <c r="F418" s="30"/>
      <c r="G418" s="32"/>
      <c r="H418" s="39"/>
      <c r="I418" s="41"/>
      <c r="J418" s="43"/>
      <c r="K418" s="43"/>
      <c r="L418" s="32"/>
    </row>
    <row r="419" spans="1:16" x14ac:dyDescent="0.25">
      <c r="A419" s="29">
        <v>2016</v>
      </c>
      <c r="B419" s="38" t="s">
        <v>801</v>
      </c>
      <c r="C419" s="38" t="s">
        <v>821</v>
      </c>
      <c r="D419" s="32" t="s">
        <v>45</v>
      </c>
      <c r="E419" s="32"/>
      <c r="F419" s="30"/>
      <c r="G419" s="32"/>
      <c r="H419" s="39"/>
      <c r="I419" s="41"/>
      <c r="J419" s="43"/>
      <c r="K419" s="43"/>
      <c r="L419" s="32"/>
    </row>
    <row r="420" spans="1:16" x14ac:dyDescent="0.25">
      <c r="A420" s="29">
        <v>2016</v>
      </c>
      <c r="B420" s="38" t="s">
        <v>801</v>
      </c>
      <c r="C420" s="38" t="s">
        <v>822</v>
      </c>
      <c r="D420" s="41">
        <v>10</v>
      </c>
      <c r="E420" s="32" t="s">
        <v>45</v>
      </c>
      <c r="F420" s="30"/>
      <c r="G420" s="32"/>
      <c r="H420" s="39"/>
      <c r="I420" s="41"/>
      <c r="J420" s="43"/>
      <c r="K420" s="43"/>
      <c r="L420" s="32"/>
    </row>
    <row r="421" spans="1:16" x14ac:dyDescent="0.25">
      <c r="A421" s="29">
        <v>2016</v>
      </c>
      <c r="B421" s="38" t="s">
        <v>801</v>
      </c>
      <c r="C421" s="38" t="s">
        <v>823</v>
      </c>
      <c r="D421" s="32" t="s">
        <v>45</v>
      </c>
      <c r="E421" s="32"/>
      <c r="F421" s="30"/>
      <c r="G421" s="32"/>
      <c r="H421" s="39"/>
      <c r="I421" s="41"/>
      <c r="J421" s="43"/>
      <c r="K421" s="43"/>
      <c r="L421" s="32"/>
    </row>
    <row r="422" spans="1:16" x14ac:dyDescent="0.25">
      <c r="A422" s="29">
        <v>2016</v>
      </c>
      <c r="B422" s="38" t="s">
        <v>801</v>
      </c>
      <c r="C422" s="38" t="s">
        <v>824</v>
      </c>
      <c r="D422" s="41">
        <v>53</v>
      </c>
      <c r="E422" s="41">
        <v>22</v>
      </c>
      <c r="F422" s="30">
        <f t="shared" si="18"/>
        <v>0.41509433962264153</v>
      </c>
      <c r="G422" s="36"/>
      <c r="H422" s="41">
        <v>22</v>
      </c>
      <c r="I422" s="41">
        <v>12</v>
      </c>
      <c r="J422" s="43">
        <f t="shared" si="19"/>
        <v>0.22641509433962265</v>
      </c>
      <c r="K422" s="43">
        <f t="shared" si="20"/>
        <v>0.54545454545454541</v>
      </c>
      <c r="L422" s="36"/>
      <c r="M422" s="32" t="s">
        <v>45</v>
      </c>
      <c r="N422" s="32" t="s">
        <v>45</v>
      </c>
      <c r="O422" s="32" t="s">
        <v>45</v>
      </c>
      <c r="P422" s="32" t="s">
        <v>45</v>
      </c>
    </row>
    <row r="423" spans="1:16" x14ac:dyDescent="0.25">
      <c r="A423" s="29">
        <v>2016</v>
      </c>
      <c r="B423" s="38" t="s">
        <v>801</v>
      </c>
      <c r="C423" s="38" t="s">
        <v>825</v>
      </c>
      <c r="D423" s="41">
        <v>37</v>
      </c>
      <c r="E423" s="41">
        <v>11</v>
      </c>
      <c r="F423" s="30">
        <f t="shared" si="18"/>
        <v>0.29729729729729731</v>
      </c>
      <c r="G423" s="36"/>
      <c r="H423" s="41">
        <v>10</v>
      </c>
      <c r="I423" s="32" t="s">
        <v>45</v>
      </c>
      <c r="J423" s="43"/>
      <c r="K423" s="43"/>
      <c r="L423" s="36"/>
    </row>
    <row r="424" spans="1:16" x14ac:dyDescent="0.25">
      <c r="A424" s="29">
        <v>2016</v>
      </c>
      <c r="B424" s="38" t="s">
        <v>801</v>
      </c>
      <c r="C424" s="38" t="s">
        <v>826</v>
      </c>
      <c r="D424" s="32" t="s">
        <v>45</v>
      </c>
      <c r="E424" s="32"/>
      <c r="F424" s="30"/>
      <c r="G424" s="32"/>
      <c r="H424" s="39"/>
      <c r="I424" s="41"/>
      <c r="J424" s="43"/>
      <c r="K424" s="43"/>
      <c r="L424" s="32"/>
    </row>
    <row r="425" spans="1:16" x14ac:dyDescent="0.25">
      <c r="A425" s="29">
        <v>2016</v>
      </c>
      <c r="B425" s="38" t="s">
        <v>801</v>
      </c>
      <c r="C425" s="38" t="s">
        <v>827</v>
      </c>
      <c r="D425" s="41">
        <v>32</v>
      </c>
      <c r="E425" s="41">
        <v>12</v>
      </c>
      <c r="F425" s="30">
        <f t="shared" si="18"/>
        <v>0.375</v>
      </c>
      <c r="G425" s="36"/>
      <c r="H425" s="41">
        <v>12</v>
      </c>
      <c r="I425" s="32" t="s">
        <v>45</v>
      </c>
      <c r="J425" s="43"/>
      <c r="K425" s="43"/>
      <c r="L425" s="36"/>
    </row>
    <row r="426" spans="1:16" x14ac:dyDescent="0.25">
      <c r="A426" s="29">
        <v>2016</v>
      </c>
      <c r="B426" s="38" t="s">
        <v>801</v>
      </c>
      <c r="C426" s="38" t="s">
        <v>828</v>
      </c>
      <c r="D426" s="41">
        <v>109</v>
      </c>
      <c r="E426" s="41">
        <v>72</v>
      </c>
      <c r="F426" s="30">
        <f t="shared" si="18"/>
        <v>0.66055045871559637</v>
      </c>
      <c r="G426" s="36"/>
      <c r="H426" s="41">
        <v>65</v>
      </c>
      <c r="I426" s="41">
        <v>26</v>
      </c>
      <c r="J426" s="43">
        <f t="shared" si="19"/>
        <v>0.23853211009174313</v>
      </c>
      <c r="K426" s="43">
        <f t="shared" si="20"/>
        <v>0.4</v>
      </c>
      <c r="L426" s="36"/>
      <c r="M426" s="39">
        <v>12</v>
      </c>
      <c r="N426" s="39">
        <v>15</v>
      </c>
      <c r="O426" s="39">
        <v>15</v>
      </c>
      <c r="P426" s="32" t="s">
        <v>45</v>
      </c>
    </row>
    <row r="427" spans="1:16" x14ac:dyDescent="0.25">
      <c r="A427" s="29">
        <v>2016</v>
      </c>
      <c r="B427" s="38" t="s">
        <v>801</v>
      </c>
      <c r="C427" s="38" t="s">
        <v>829</v>
      </c>
      <c r="D427" s="41">
        <v>324</v>
      </c>
      <c r="E427" s="41">
        <v>240</v>
      </c>
      <c r="F427" s="30">
        <f t="shared" si="18"/>
        <v>0.7407407407407407</v>
      </c>
      <c r="G427" s="36"/>
      <c r="H427" s="41">
        <v>202</v>
      </c>
      <c r="I427" s="41">
        <v>68</v>
      </c>
      <c r="J427" s="43">
        <f t="shared" si="19"/>
        <v>0.20987654320987653</v>
      </c>
      <c r="K427" s="43">
        <f t="shared" si="20"/>
        <v>0.33663366336633666</v>
      </c>
      <c r="L427" s="36"/>
      <c r="M427" s="39">
        <v>35</v>
      </c>
      <c r="N427" s="39">
        <v>39</v>
      </c>
      <c r="O427" s="39">
        <v>37</v>
      </c>
      <c r="P427" s="32" t="s">
        <v>45</v>
      </c>
    </row>
    <row r="428" spans="1:16" x14ac:dyDescent="0.25">
      <c r="A428" s="29">
        <v>2016</v>
      </c>
      <c r="B428" s="38" t="s">
        <v>801</v>
      </c>
      <c r="C428" s="38" t="s">
        <v>830</v>
      </c>
      <c r="D428" s="41">
        <v>345</v>
      </c>
      <c r="E428" s="41">
        <v>283</v>
      </c>
      <c r="F428" s="30">
        <f t="shared" si="18"/>
        <v>0.82028985507246377</v>
      </c>
      <c r="G428" s="36"/>
      <c r="H428" s="41">
        <v>161</v>
      </c>
      <c r="I428" s="41">
        <v>35</v>
      </c>
      <c r="J428" s="43">
        <f t="shared" si="19"/>
        <v>0.10144927536231885</v>
      </c>
      <c r="K428" s="43">
        <f t="shared" si="20"/>
        <v>0.21739130434782608</v>
      </c>
      <c r="L428" s="36"/>
      <c r="M428" s="39">
        <v>17</v>
      </c>
      <c r="N428" s="39">
        <v>18</v>
      </c>
      <c r="O428" s="39">
        <v>22</v>
      </c>
      <c r="P428" s="32" t="s">
        <v>45</v>
      </c>
    </row>
    <row r="429" spans="1:16" x14ac:dyDescent="0.25">
      <c r="A429" s="29">
        <v>2016</v>
      </c>
      <c r="B429" s="38" t="s">
        <v>801</v>
      </c>
      <c r="C429" s="38" t="s">
        <v>831</v>
      </c>
      <c r="D429" s="41">
        <v>95</v>
      </c>
      <c r="E429" s="41">
        <v>12</v>
      </c>
      <c r="F429" s="30">
        <f t="shared" si="18"/>
        <v>0.12631578947368421</v>
      </c>
      <c r="G429" s="36"/>
      <c r="H429" s="41">
        <v>11</v>
      </c>
      <c r="I429" s="32" t="s">
        <v>45</v>
      </c>
      <c r="J429" s="43"/>
      <c r="K429" s="43"/>
      <c r="L429" s="36"/>
    </row>
    <row r="430" spans="1:16" x14ac:dyDescent="0.25">
      <c r="A430" s="29">
        <v>2016</v>
      </c>
      <c r="B430" s="38" t="s">
        <v>801</v>
      </c>
      <c r="C430" s="38" t="s">
        <v>832</v>
      </c>
      <c r="D430" s="41">
        <v>30</v>
      </c>
      <c r="E430" s="41">
        <v>11</v>
      </c>
      <c r="F430" s="30">
        <f t="shared" si="18"/>
        <v>0.36666666666666664</v>
      </c>
      <c r="G430" s="36"/>
      <c r="H430" s="41">
        <v>10</v>
      </c>
      <c r="I430" s="32" t="s">
        <v>45</v>
      </c>
      <c r="J430" s="43"/>
      <c r="K430" s="43"/>
      <c r="L430" s="36"/>
    </row>
    <row r="431" spans="1:16" x14ac:dyDescent="0.25">
      <c r="A431" s="29">
        <v>2016</v>
      </c>
      <c r="B431" s="38" t="s">
        <v>801</v>
      </c>
      <c r="C431" s="38" t="s">
        <v>833</v>
      </c>
      <c r="D431" s="32" t="s">
        <v>45</v>
      </c>
      <c r="E431" s="32"/>
      <c r="F431" s="30"/>
      <c r="G431" s="32"/>
      <c r="H431" s="39"/>
      <c r="I431" s="41"/>
      <c r="J431" s="43"/>
      <c r="K431" s="43"/>
      <c r="L431" s="32"/>
    </row>
    <row r="432" spans="1:16" x14ac:dyDescent="0.25">
      <c r="A432" s="29">
        <v>2016</v>
      </c>
      <c r="B432" s="38" t="s">
        <v>801</v>
      </c>
      <c r="C432" s="38" t="s">
        <v>834</v>
      </c>
      <c r="D432" s="32" t="s">
        <v>45</v>
      </c>
      <c r="E432" s="32"/>
      <c r="F432" s="30"/>
      <c r="G432" s="32"/>
      <c r="H432" s="39"/>
      <c r="I432" s="41"/>
      <c r="J432" s="43"/>
      <c r="K432" s="43"/>
      <c r="L432" s="32"/>
    </row>
    <row r="433" spans="1:16" x14ac:dyDescent="0.25">
      <c r="A433" s="29">
        <v>2016</v>
      </c>
      <c r="B433" s="38" t="s">
        <v>801</v>
      </c>
      <c r="C433" s="38" t="s">
        <v>835</v>
      </c>
      <c r="D433" s="41">
        <v>244</v>
      </c>
      <c r="E433" s="41">
        <v>197</v>
      </c>
      <c r="F433" s="30">
        <f t="shared" si="18"/>
        <v>0.80737704918032782</v>
      </c>
      <c r="G433" s="36"/>
      <c r="H433" s="41">
        <v>120</v>
      </c>
      <c r="I433" s="41">
        <v>25</v>
      </c>
      <c r="J433" s="43">
        <f t="shared" si="19"/>
        <v>0.10245901639344263</v>
      </c>
      <c r="K433" s="43">
        <f t="shared" si="20"/>
        <v>0.20833333333333334</v>
      </c>
      <c r="L433" s="36"/>
      <c r="M433" s="39">
        <v>12</v>
      </c>
      <c r="N433" s="39">
        <v>16</v>
      </c>
      <c r="O433" s="39">
        <v>15</v>
      </c>
      <c r="P433" s="32" t="s">
        <v>45</v>
      </c>
    </row>
    <row r="434" spans="1:16" x14ac:dyDescent="0.25">
      <c r="A434" s="29">
        <v>2016</v>
      </c>
      <c r="B434" s="38" t="s">
        <v>801</v>
      </c>
      <c r="C434" s="38" t="s">
        <v>836</v>
      </c>
      <c r="D434" s="41">
        <v>18</v>
      </c>
      <c r="E434" s="41">
        <v>16</v>
      </c>
      <c r="F434" s="30">
        <f t="shared" si="18"/>
        <v>0.88888888888888884</v>
      </c>
      <c r="G434" s="36"/>
      <c r="H434" s="41">
        <v>16</v>
      </c>
      <c r="I434" s="41">
        <v>12</v>
      </c>
      <c r="J434" s="43">
        <f t="shared" si="19"/>
        <v>0.66666666666666663</v>
      </c>
      <c r="K434" s="43">
        <f t="shared" si="20"/>
        <v>0.75</v>
      </c>
      <c r="L434" s="36"/>
      <c r="M434" s="32" t="s">
        <v>45</v>
      </c>
      <c r="N434" s="32" t="s">
        <v>45</v>
      </c>
      <c r="O434" s="32" t="s">
        <v>45</v>
      </c>
      <c r="P434" s="32" t="s">
        <v>45</v>
      </c>
    </row>
    <row r="435" spans="1:16" x14ac:dyDescent="0.25">
      <c r="A435" s="29">
        <v>2016</v>
      </c>
      <c r="B435" s="38" t="s">
        <v>801</v>
      </c>
      <c r="C435" s="38" t="s">
        <v>837</v>
      </c>
      <c r="D435" s="32" t="s">
        <v>45</v>
      </c>
      <c r="E435" s="32"/>
      <c r="F435" s="30"/>
      <c r="G435" s="32"/>
      <c r="H435" s="39"/>
      <c r="I435" s="41"/>
      <c r="J435" s="43"/>
      <c r="K435" s="43"/>
      <c r="L435" s="32"/>
    </row>
    <row r="436" spans="1:16" x14ac:dyDescent="0.25">
      <c r="A436" s="29">
        <v>2016</v>
      </c>
      <c r="B436" s="38" t="s">
        <v>838</v>
      </c>
      <c r="C436" s="38" t="s">
        <v>839</v>
      </c>
      <c r="D436" s="41">
        <v>37</v>
      </c>
      <c r="E436" s="41">
        <v>34</v>
      </c>
      <c r="F436" s="30">
        <f t="shared" si="18"/>
        <v>0.91891891891891897</v>
      </c>
      <c r="G436" s="36"/>
      <c r="H436" s="41">
        <v>20</v>
      </c>
      <c r="I436" s="32" t="s">
        <v>45</v>
      </c>
      <c r="J436" s="43"/>
      <c r="K436" s="43"/>
      <c r="L436" s="36"/>
    </row>
    <row r="437" spans="1:16" x14ac:dyDescent="0.25">
      <c r="A437" s="29">
        <v>2016</v>
      </c>
      <c r="B437" s="38" t="s">
        <v>840</v>
      </c>
      <c r="C437" s="38" t="s">
        <v>841</v>
      </c>
      <c r="D437" s="32" t="s">
        <v>45</v>
      </c>
      <c r="E437" s="32"/>
      <c r="F437" s="30"/>
      <c r="G437" s="32"/>
      <c r="H437" s="39"/>
      <c r="I437" s="41"/>
      <c r="J437" s="43"/>
      <c r="K437" s="43"/>
      <c r="L437" s="32"/>
    </row>
    <row r="438" spans="1:16" x14ac:dyDescent="0.25">
      <c r="A438" s="29">
        <v>2016</v>
      </c>
      <c r="B438" s="38" t="s">
        <v>840</v>
      </c>
      <c r="C438" s="38" t="s">
        <v>842</v>
      </c>
      <c r="D438" s="41">
        <v>17</v>
      </c>
      <c r="E438" s="32" t="s">
        <v>45</v>
      </c>
      <c r="F438" s="30"/>
      <c r="G438" s="32"/>
      <c r="H438" s="39"/>
      <c r="I438" s="41"/>
      <c r="J438" s="43"/>
      <c r="K438" s="43"/>
      <c r="L438" s="32"/>
    </row>
    <row r="439" spans="1:16" x14ac:dyDescent="0.25">
      <c r="A439" s="29">
        <v>2016</v>
      </c>
      <c r="B439" s="38" t="s">
        <v>840</v>
      </c>
      <c r="C439" s="38" t="s">
        <v>843</v>
      </c>
      <c r="D439" s="32" t="s">
        <v>45</v>
      </c>
      <c r="E439" s="32"/>
      <c r="F439" s="30"/>
      <c r="G439" s="32"/>
      <c r="H439" s="39"/>
      <c r="I439" s="41"/>
      <c r="J439" s="43"/>
      <c r="K439" s="43"/>
      <c r="L439" s="32"/>
    </row>
    <row r="440" spans="1:16" x14ac:dyDescent="0.25">
      <c r="A440" s="29">
        <v>2016</v>
      </c>
      <c r="B440" s="38" t="s">
        <v>840</v>
      </c>
      <c r="C440" s="38" t="s">
        <v>844</v>
      </c>
      <c r="D440" s="41">
        <v>10</v>
      </c>
      <c r="E440" s="32" t="s">
        <v>45</v>
      </c>
      <c r="F440" s="30"/>
      <c r="G440" s="32"/>
      <c r="H440" s="39"/>
      <c r="I440" s="41"/>
      <c r="J440" s="43"/>
      <c r="K440" s="43"/>
      <c r="L440" s="32"/>
    </row>
    <row r="441" spans="1:16" x14ac:dyDescent="0.25">
      <c r="A441" s="29">
        <v>2016</v>
      </c>
      <c r="B441" s="38" t="s">
        <v>840</v>
      </c>
      <c r="C441" s="38" t="s">
        <v>845</v>
      </c>
      <c r="D441" s="32" t="s">
        <v>45</v>
      </c>
      <c r="E441" s="32"/>
      <c r="F441" s="30"/>
      <c r="G441" s="32"/>
      <c r="H441" s="39"/>
      <c r="I441" s="41"/>
      <c r="J441" s="43"/>
      <c r="K441" s="43"/>
      <c r="L441" s="32"/>
    </row>
    <row r="442" spans="1:16" x14ac:dyDescent="0.25">
      <c r="A442" s="29">
        <v>2016</v>
      </c>
      <c r="B442" s="38" t="s">
        <v>846</v>
      </c>
      <c r="C442" s="38" t="s">
        <v>847</v>
      </c>
      <c r="D442" s="32" t="s">
        <v>45</v>
      </c>
      <c r="E442" s="32"/>
      <c r="F442" s="30"/>
      <c r="G442" s="32"/>
      <c r="H442" s="39"/>
      <c r="I442" s="41"/>
      <c r="J442" s="43"/>
      <c r="K442" s="43"/>
      <c r="L442" s="32"/>
    </row>
    <row r="443" spans="1:16" x14ac:dyDescent="0.25">
      <c r="A443" s="29">
        <v>2016</v>
      </c>
      <c r="B443" s="38" t="s">
        <v>846</v>
      </c>
      <c r="C443" s="38" t="s">
        <v>848</v>
      </c>
      <c r="D443" s="41">
        <v>19</v>
      </c>
      <c r="E443" s="32" t="s">
        <v>45</v>
      </c>
      <c r="F443" s="30"/>
      <c r="G443" s="32"/>
      <c r="H443" s="39"/>
      <c r="I443" s="41"/>
      <c r="J443" s="43"/>
      <c r="K443" s="43"/>
      <c r="L443" s="32"/>
    </row>
    <row r="444" spans="1:16" x14ac:dyDescent="0.25">
      <c r="A444" s="29">
        <v>2016</v>
      </c>
      <c r="B444" s="38" t="s">
        <v>846</v>
      </c>
      <c r="C444" s="38" t="s">
        <v>849</v>
      </c>
      <c r="D444" s="41">
        <v>12</v>
      </c>
      <c r="E444" s="32" t="s">
        <v>45</v>
      </c>
      <c r="F444" s="30"/>
      <c r="G444" s="32"/>
      <c r="H444" s="39"/>
      <c r="I444" s="41"/>
      <c r="J444" s="43"/>
      <c r="K444" s="43"/>
      <c r="L444" s="32"/>
    </row>
    <row r="445" spans="1:16" x14ac:dyDescent="0.25">
      <c r="A445" s="29">
        <v>2016</v>
      </c>
      <c r="B445" s="38" t="s">
        <v>846</v>
      </c>
      <c r="C445" s="38" t="s">
        <v>850</v>
      </c>
      <c r="D445" s="41">
        <v>30</v>
      </c>
      <c r="E445" s="32" t="s">
        <v>45</v>
      </c>
      <c r="F445" s="30"/>
      <c r="G445" s="32"/>
      <c r="H445" s="39"/>
      <c r="I445" s="41"/>
      <c r="J445" s="43"/>
      <c r="K445" s="43"/>
      <c r="L445" s="32"/>
    </row>
    <row r="446" spans="1:16" x14ac:dyDescent="0.25">
      <c r="A446" s="29">
        <v>2016</v>
      </c>
      <c r="B446" s="38" t="s">
        <v>851</v>
      </c>
      <c r="C446" s="38" t="s">
        <v>852</v>
      </c>
      <c r="D446" s="41">
        <v>21</v>
      </c>
      <c r="E446" s="41">
        <v>14</v>
      </c>
      <c r="F446" s="30">
        <f t="shared" si="18"/>
        <v>0.66666666666666663</v>
      </c>
      <c r="G446" s="36"/>
      <c r="H446" s="41">
        <v>11</v>
      </c>
      <c r="I446" s="32" t="s">
        <v>45</v>
      </c>
      <c r="J446" s="43"/>
      <c r="K446" s="43"/>
      <c r="L446" s="36"/>
    </row>
    <row r="447" spans="1:16" x14ac:dyDescent="0.25">
      <c r="A447" s="29">
        <v>2016</v>
      </c>
      <c r="B447" s="38" t="s">
        <v>853</v>
      </c>
      <c r="C447" s="38" t="s">
        <v>854</v>
      </c>
      <c r="D447" s="41">
        <v>39</v>
      </c>
      <c r="E447" s="41">
        <v>14</v>
      </c>
      <c r="F447" s="30">
        <f t="shared" si="18"/>
        <v>0.35897435897435898</v>
      </c>
      <c r="G447" s="36"/>
      <c r="H447" s="41">
        <v>10</v>
      </c>
      <c r="I447" s="32" t="s">
        <v>45</v>
      </c>
      <c r="J447" s="43"/>
      <c r="K447" s="43"/>
      <c r="L447" s="36"/>
    </row>
    <row r="448" spans="1:16" x14ac:dyDescent="0.25">
      <c r="A448" s="29">
        <v>2016</v>
      </c>
      <c r="B448" s="38" t="s">
        <v>855</v>
      </c>
      <c r="C448" s="38" t="s">
        <v>856</v>
      </c>
      <c r="D448" s="32" t="s">
        <v>45</v>
      </c>
      <c r="E448" s="32"/>
      <c r="F448" s="30"/>
      <c r="G448" s="32"/>
      <c r="H448" s="39"/>
      <c r="I448" s="41"/>
      <c r="J448" s="43"/>
      <c r="K448" s="43"/>
      <c r="L448" s="32"/>
    </row>
    <row r="449" spans="1:16" x14ac:dyDescent="0.25">
      <c r="A449" s="29">
        <v>2016</v>
      </c>
      <c r="B449" s="38" t="s">
        <v>855</v>
      </c>
      <c r="C449" s="38" t="s">
        <v>857</v>
      </c>
      <c r="D449" s="41">
        <v>13</v>
      </c>
      <c r="E449" s="32" t="s">
        <v>45</v>
      </c>
      <c r="F449" s="30"/>
      <c r="G449" s="32"/>
      <c r="H449" s="39"/>
      <c r="I449" s="41"/>
      <c r="J449" s="43"/>
      <c r="K449" s="43"/>
      <c r="L449" s="32"/>
    </row>
    <row r="450" spans="1:16" x14ac:dyDescent="0.25">
      <c r="A450" s="29">
        <v>2016</v>
      </c>
      <c r="B450" s="38" t="s">
        <v>858</v>
      </c>
      <c r="C450" s="38" t="s">
        <v>859</v>
      </c>
      <c r="D450" s="41">
        <v>204</v>
      </c>
      <c r="E450" s="41">
        <v>76</v>
      </c>
      <c r="F450" s="30">
        <f t="shared" si="18"/>
        <v>0.37254901960784315</v>
      </c>
      <c r="G450" s="36"/>
      <c r="H450" s="41">
        <v>65</v>
      </c>
      <c r="I450" s="41">
        <v>18</v>
      </c>
      <c r="J450" s="43">
        <f t="shared" si="19"/>
        <v>8.8235294117647065E-2</v>
      </c>
      <c r="K450" s="43">
        <f t="shared" si="20"/>
        <v>0.27692307692307694</v>
      </c>
      <c r="L450" s="36"/>
      <c r="M450" s="39">
        <v>11</v>
      </c>
      <c r="N450" s="32" t="s">
        <v>45</v>
      </c>
      <c r="O450" s="32" t="s">
        <v>45</v>
      </c>
      <c r="P450" s="32" t="s">
        <v>45</v>
      </c>
    </row>
    <row r="451" spans="1:16" x14ac:dyDescent="0.25">
      <c r="A451" s="29">
        <v>2016</v>
      </c>
      <c r="B451" s="38" t="s">
        <v>858</v>
      </c>
      <c r="C451" s="38" t="s">
        <v>860</v>
      </c>
      <c r="D451" s="41">
        <v>32</v>
      </c>
      <c r="E451" s="41">
        <v>11</v>
      </c>
      <c r="F451" s="30">
        <f t="shared" si="18"/>
        <v>0.34375</v>
      </c>
      <c r="G451" s="36"/>
      <c r="H451" s="41">
        <v>10</v>
      </c>
      <c r="I451" s="32" t="s">
        <v>45</v>
      </c>
      <c r="J451" s="43"/>
      <c r="K451" s="43"/>
      <c r="L451" s="36"/>
    </row>
    <row r="452" spans="1:16" x14ac:dyDescent="0.25">
      <c r="A452" s="29">
        <v>2016</v>
      </c>
      <c r="B452" s="38" t="s">
        <v>858</v>
      </c>
      <c r="C452" s="38" t="s">
        <v>861</v>
      </c>
      <c r="D452" s="41">
        <v>16</v>
      </c>
      <c r="E452" s="32" t="s">
        <v>45</v>
      </c>
      <c r="F452" s="30"/>
      <c r="G452" s="32"/>
      <c r="H452" s="39"/>
      <c r="I452" s="41"/>
      <c r="J452" s="43"/>
      <c r="K452" s="43"/>
      <c r="L452" s="32"/>
    </row>
    <row r="453" spans="1:16" x14ac:dyDescent="0.25">
      <c r="A453" s="29">
        <v>2016</v>
      </c>
      <c r="B453" s="38" t="s">
        <v>858</v>
      </c>
      <c r="C453" s="38" t="s">
        <v>862</v>
      </c>
      <c r="D453" s="41">
        <v>94</v>
      </c>
      <c r="E453" s="41">
        <v>37</v>
      </c>
      <c r="F453" s="30">
        <f t="shared" ref="F452:F515" si="21">E453/D453</f>
        <v>0.39361702127659576</v>
      </c>
      <c r="G453" s="36"/>
      <c r="H453" s="41">
        <v>33</v>
      </c>
      <c r="I453" s="32" t="s">
        <v>45</v>
      </c>
      <c r="J453" s="43"/>
      <c r="K453" s="43"/>
      <c r="L453" s="36"/>
    </row>
    <row r="454" spans="1:16" x14ac:dyDescent="0.25">
      <c r="A454" s="29">
        <v>2016</v>
      </c>
      <c r="B454" s="38" t="s">
        <v>863</v>
      </c>
      <c r="C454" s="38" t="s">
        <v>864</v>
      </c>
      <c r="D454" s="41">
        <v>684</v>
      </c>
      <c r="E454" s="41">
        <v>561</v>
      </c>
      <c r="F454" s="30">
        <f t="shared" si="21"/>
        <v>0.82017543859649122</v>
      </c>
      <c r="G454" s="36"/>
      <c r="H454" s="41">
        <v>247</v>
      </c>
      <c r="I454" s="41">
        <v>27</v>
      </c>
      <c r="J454" s="43">
        <f t="shared" ref="J452:J515" si="22">I454/D454</f>
        <v>3.9473684210526314E-2</v>
      </c>
      <c r="K454" s="43">
        <f t="shared" ref="K452:K515" si="23">I454/H454</f>
        <v>0.10931174089068826</v>
      </c>
      <c r="L454" s="36"/>
      <c r="M454" s="39">
        <v>15</v>
      </c>
      <c r="N454" s="39">
        <v>12</v>
      </c>
      <c r="O454" s="32" t="s">
        <v>45</v>
      </c>
      <c r="P454" s="32" t="s">
        <v>45</v>
      </c>
    </row>
    <row r="455" spans="1:16" x14ac:dyDescent="0.25">
      <c r="A455" s="29">
        <v>2016</v>
      </c>
      <c r="B455" s="38" t="s">
        <v>865</v>
      </c>
      <c r="C455" s="38" t="s">
        <v>866</v>
      </c>
      <c r="D455" s="41">
        <v>76</v>
      </c>
      <c r="E455" s="41">
        <v>50</v>
      </c>
      <c r="F455" s="30">
        <f t="shared" si="21"/>
        <v>0.65789473684210531</v>
      </c>
      <c r="G455" s="36"/>
      <c r="H455" s="41">
        <v>40</v>
      </c>
      <c r="I455" s="32" t="s">
        <v>45</v>
      </c>
      <c r="J455" s="43"/>
      <c r="K455" s="43"/>
      <c r="L455" s="36"/>
    </row>
    <row r="456" spans="1:16" x14ac:dyDescent="0.25">
      <c r="A456" s="29">
        <v>2016</v>
      </c>
      <c r="B456" s="38" t="s">
        <v>867</v>
      </c>
      <c r="C456" s="38" t="s">
        <v>868</v>
      </c>
      <c r="D456" s="41">
        <v>52</v>
      </c>
      <c r="E456" s="32" t="s">
        <v>45</v>
      </c>
      <c r="F456" s="30"/>
      <c r="G456" s="32"/>
      <c r="H456" s="39"/>
      <c r="I456" s="41"/>
      <c r="J456" s="43"/>
      <c r="K456" s="43"/>
      <c r="L456" s="32"/>
    </row>
    <row r="457" spans="1:16" x14ac:dyDescent="0.25">
      <c r="A457" s="29">
        <v>2016</v>
      </c>
      <c r="B457" s="38" t="s">
        <v>867</v>
      </c>
      <c r="C457" s="38" t="s">
        <v>869</v>
      </c>
      <c r="D457" s="41">
        <v>18</v>
      </c>
      <c r="E457" s="32" t="s">
        <v>45</v>
      </c>
      <c r="F457" s="30"/>
      <c r="G457" s="32"/>
      <c r="H457" s="39"/>
      <c r="I457" s="41"/>
      <c r="J457" s="43"/>
      <c r="K457" s="43"/>
      <c r="L457" s="32"/>
    </row>
    <row r="458" spans="1:16" x14ac:dyDescent="0.25">
      <c r="A458" s="29">
        <v>2016</v>
      </c>
      <c r="B458" s="38" t="s">
        <v>870</v>
      </c>
      <c r="C458" s="38" t="s">
        <v>871</v>
      </c>
      <c r="D458" s="41">
        <v>89</v>
      </c>
      <c r="E458" s="41">
        <v>65</v>
      </c>
      <c r="F458" s="30">
        <f t="shared" si="21"/>
        <v>0.7303370786516854</v>
      </c>
      <c r="G458" s="36"/>
      <c r="H458" s="41">
        <v>41</v>
      </c>
      <c r="I458" s="32" t="s">
        <v>45</v>
      </c>
      <c r="J458" s="43"/>
      <c r="K458" s="43"/>
      <c r="L458" s="36"/>
    </row>
    <row r="459" spans="1:16" x14ac:dyDescent="0.25">
      <c r="A459" s="29">
        <v>2016</v>
      </c>
      <c r="B459" s="38" t="s">
        <v>872</v>
      </c>
      <c r="C459" s="38" t="s">
        <v>873</v>
      </c>
      <c r="D459" s="41">
        <v>17</v>
      </c>
      <c r="E459" s="32" t="s">
        <v>45</v>
      </c>
      <c r="F459" s="30"/>
      <c r="G459" s="32"/>
      <c r="H459" s="39"/>
      <c r="I459" s="41"/>
      <c r="J459" s="43"/>
      <c r="K459" s="43"/>
      <c r="L459" s="32"/>
    </row>
    <row r="460" spans="1:16" x14ac:dyDescent="0.25">
      <c r="A460" s="29">
        <v>2016</v>
      </c>
      <c r="B460" s="38" t="s">
        <v>872</v>
      </c>
      <c r="C460" s="38" t="s">
        <v>874</v>
      </c>
      <c r="D460" s="41">
        <v>272</v>
      </c>
      <c r="E460" s="41">
        <v>192</v>
      </c>
      <c r="F460" s="30">
        <f t="shared" si="21"/>
        <v>0.70588235294117652</v>
      </c>
      <c r="G460" s="36"/>
      <c r="H460" s="41">
        <v>161</v>
      </c>
      <c r="I460" s="41">
        <v>23</v>
      </c>
      <c r="J460" s="43">
        <f t="shared" si="22"/>
        <v>8.455882352941177E-2</v>
      </c>
      <c r="K460" s="43">
        <f t="shared" si="23"/>
        <v>0.14285714285714285</v>
      </c>
      <c r="L460" s="36"/>
      <c r="M460" s="39">
        <v>18</v>
      </c>
      <c r="N460" s="32" t="s">
        <v>45</v>
      </c>
      <c r="O460" s="32" t="s">
        <v>45</v>
      </c>
      <c r="P460" s="32" t="s">
        <v>45</v>
      </c>
    </row>
    <row r="461" spans="1:16" x14ac:dyDescent="0.25">
      <c r="A461" s="29">
        <v>2016</v>
      </c>
      <c r="B461" s="38" t="s">
        <v>875</v>
      </c>
      <c r="C461" s="38" t="s">
        <v>876</v>
      </c>
      <c r="D461" s="32" t="s">
        <v>45</v>
      </c>
      <c r="E461" s="32"/>
      <c r="F461" s="30"/>
      <c r="G461" s="32"/>
      <c r="H461" s="39"/>
      <c r="I461" s="41"/>
      <c r="J461" s="43"/>
      <c r="K461" s="43"/>
      <c r="L461" s="32"/>
    </row>
    <row r="462" spans="1:16" x14ac:dyDescent="0.25">
      <c r="A462" s="29">
        <v>2016</v>
      </c>
      <c r="B462" s="38" t="s">
        <v>875</v>
      </c>
      <c r="C462" s="38" t="s">
        <v>877</v>
      </c>
      <c r="D462" s="41">
        <v>323</v>
      </c>
      <c r="E462" s="41">
        <v>240</v>
      </c>
      <c r="F462" s="30">
        <f t="shared" si="21"/>
        <v>0.74303405572755421</v>
      </c>
      <c r="G462" s="36"/>
      <c r="H462" s="41">
        <v>160</v>
      </c>
      <c r="I462" s="41">
        <v>28</v>
      </c>
      <c r="J462" s="43">
        <f t="shared" si="22"/>
        <v>8.6687306501547989E-2</v>
      </c>
      <c r="K462" s="43">
        <f t="shared" si="23"/>
        <v>0.17499999999999999</v>
      </c>
      <c r="L462" s="36"/>
      <c r="M462" s="39">
        <v>14</v>
      </c>
      <c r="N462" s="39">
        <v>11</v>
      </c>
      <c r="O462" s="32" t="s">
        <v>45</v>
      </c>
      <c r="P462" s="32" t="s">
        <v>45</v>
      </c>
    </row>
    <row r="463" spans="1:16" x14ac:dyDescent="0.25">
      <c r="A463" s="29">
        <v>2016</v>
      </c>
      <c r="B463" s="38" t="s">
        <v>875</v>
      </c>
      <c r="C463" s="38" t="s">
        <v>878</v>
      </c>
      <c r="D463" s="41">
        <v>16</v>
      </c>
      <c r="E463" s="32" t="s">
        <v>45</v>
      </c>
      <c r="F463" s="30"/>
      <c r="G463" s="32"/>
      <c r="H463" s="39"/>
      <c r="I463" s="41"/>
      <c r="J463" s="43"/>
      <c r="K463" s="43"/>
      <c r="L463" s="32"/>
    </row>
    <row r="464" spans="1:16" x14ac:dyDescent="0.25">
      <c r="A464" s="29">
        <v>2016</v>
      </c>
      <c r="B464" s="38" t="s">
        <v>879</v>
      </c>
      <c r="C464" s="38" t="s">
        <v>880</v>
      </c>
      <c r="D464" s="41">
        <v>53</v>
      </c>
      <c r="E464" s="41">
        <v>37</v>
      </c>
      <c r="F464" s="30">
        <f t="shared" si="21"/>
        <v>0.69811320754716977</v>
      </c>
      <c r="G464" s="36"/>
      <c r="H464" s="41">
        <v>34</v>
      </c>
      <c r="I464" s="32" t="s">
        <v>45</v>
      </c>
      <c r="J464" s="43"/>
      <c r="K464" s="43"/>
      <c r="L464" s="36"/>
    </row>
    <row r="465" spans="1:16" x14ac:dyDescent="0.25">
      <c r="A465" s="29">
        <v>2016</v>
      </c>
      <c r="B465" s="38" t="s">
        <v>881</v>
      </c>
      <c r="C465" s="38" t="s">
        <v>882</v>
      </c>
      <c r="D465" s="41">
        <v>12</v>
      </c>
      <c r="E465" s="32" t="s">
        <v>45</v>
      </c>
      <c r="F465" s="30"/>
      <c r="G465" s="32"/>
      <c r="H465" s="39"/>
      <c r="I465" s="41"/>
      <c r="J465" s="43"/>
      <c r="K465" s="43"/>
      <c r="L465" s="32"/>
    </row>
    <row r="466" spans="1:16" x14ac:dyDescent="0.25">
      <c r="A466" s="29">
        <v>2016</v>
      </c>
      <c r="B466" s="38" t="s">
        <v>881</v>
      </c>
      <c r="C466" s="38" t="s">
        <v>883</v>
      </c>
      <c r="D466" s="41">
        <v>86</v>
      </c>
      <c r="E466" s="41">
        <v>56</v>
      </c>
      <c r="F466" s="30">
        <f t="shared" si="21"/>
        <v>0.65116279069767447</v>
      </c>
      <c r="G466" s="36"/>
      <c r="H466" s="41">
        <v>40</v>
      </c>
      <c r="I466" s="32" t="s">
        <v>45</v>
      </c>
      <c r="J466" s="43"/>
      <c r="K466" s="43"/>
      <c r="L466" s="36"/>
    </row>
    <row r="467" spans="1:16" x14ac:dyDescent="0.25">
      <c r="A467" s="29">
        <v>2016</v>
      </c>
      <c r="B467" s="38" t="s">
        <v>884</v>
      </c>
      <c r="C467" s="38" t="s">
        <v>885</v>
      </c>
      <c r="D467" s="41">
        <v>77</v>
      </c>
      <c r="E467" s="41">
        <v>34</v>
      </c>
      <c r="F467" s="30">
        <f t="shared" si="21"/>
        <v>0.44155844155844154</v>
      </c>
      <c r="G467" s="36"/>
      <c r="H467" s="41">
        <v>34</v>
      </c>
      <c r="I467" s="32" t="s">
        <v>45</v>
      </c>
      <c r="J467" s="43"/>
      <c r="K467" s="43"/>
      <c r="L467" s="36"/>
    </row>
    <row r="468" spans="1:16" x14ac:dyDescent="0.25">
      <c r="A468" s="29">
        <v>2016</v>
      </c>
      <c r="B468" s="38" t="s">
        <v>886</v>
      </c>
      <c r="C468" s="38" t="s">
        <v>887</v>
      </c>
      <c r="D468" s="41">
        <v>23</v>
      </c>
      <c r="E468" s="32" t="s">
        <v>45</v>
      </c>
      <c r="F468" s="30"/>
      <c r="G468" s="32"/>
      <c r="H468" s="39"/>
      <c r="I468" s="41"/>
      <c r="J468" s="43"/>
      <c r="K468" s="43"/>
      <c r="L468" s="32"/>
    </row>
    <row r="469" spans="1:16" x14ac:dyDescent="0.25">
      <c r="A469" s="29">
        <v>2016</v>
      </c>
      <c r="B469" s="38" t="s">
        <v>886</v>
      </c>
      <c r="C469" s="38" t="s">
        <v>888</v>
      </c>
      <c r="D469" s="32" t="s">
        <v>45</v>
      </c>
      <c r="E469" s="32"/>
      <c r="F469" s="30"/>
      <c r="G469" s="32"/>
      <c r="H469" s="39"/>
      <c r="I469" s="41"/>
      <c r="J469" s="43"/>
      <c r="K469" s="43"/>
      <c r="L469" s="32"/>
    </row>
    <row r="470" spans="1:16" x14ac:dyDescent="0.25">
      <c r="A470" s="29">
        <v>2016</v>
      </c>
      <c r="B470" s="38" t="s">
        <v>886</v>
      </c>
      <c r="C470" s="38" t="s">
        <v>889</v>
      </c>
      <c r="D470" s="41">
        <v>362</v>
      </c>
      <c r="E470" s="41">
        <v>253</v>
      </c>
      <c r="F470" s="30">
        <f t="shared" si="21"/>
        <v>0.69889502762430944</v>
      </c>
      <c r="G470" s="36"/>
      <c r="H470" s="41">
        <v>188</v>
      </c>
      <c r="I470" s="41">
        <v>32</v>
      </c>
      <c r="J470" s="43">
        <f t="shared" si="22"/>
        <v>8.8397790055248615E-2</v>
      </c>
      <c r="K470" s="43">
        <f t="shared" si="23"/>
        <v>0.1702127659574468</v>
      </c>
      <c r="L470" s="36"/>
      <c r="M470" s="39">
        <v>17</v>
      </c>
      <c r="N470" s="39">
        <v>15</v>
      </c>
      <c r="O470" s="39">
        <v>15</v>
      </c>
      <c r="P470" s="32" t="s">
        <v>45</v>
      </c>
    </row>
    <row r="471" spans="1:16" x14ac:dyDescent="0.25">
      <c r="A471" s="29">
        <v>2016</v>
      </c>
      <c r="B471" s="38" t="s">
        <v>886</v>
      </c>
      <c r="C471" s="38" t="s">
        <v>890</v>
      </c>
      <c r="D471" s="41">
        <v>11</v>
      </c>
      <c r="E471" s="32" t="s">
        <v>45</v>
      </c>
      <c r="F471" s="30"/>
      <c r="G471" s="32"/>
      <c r="H471" s="39"/>
      <c r="I471" s="41"/>
      <c r="J471" s="43"/>
      <c r="K471" s="43"/>
      <c r="L471" s="32"/>
    </row>
    <row r="472" spans="1:16" x14ac:dyDescent="0.25">
      <c r="A472" s="29">
        <v>2016</v>
      </c>
      <c r="B472" s="38" t="s">
        <v>886</v>
      </c>
      <c r="C472" s="38" t="s">
        <v>891</v>
      </c>
      <c r="D472" s="41">
        <v>64</v>
      </c>
      <c r="E472" s="41">
        <v>17</v>
      </c>
      <c r="F472" s="30">
        <f t="shared" si="21"/>
        <v>0.265625</v>
      </c>
      <c r="G472" s="36"/>
      <c r="H472" s="41">
        <v>17</v>
      </c>
      <c r="I472" s="32" t="s">
        <v>45</v>
      </c>
      <c r="J472" s="43"/>
      <c r="K472" s="43"/>
      <c r="L472" s="36"/>
    </row>
    <row r="473" spans="1:16" x14ac:dyDescent="0.25">
      <c r="A473" s="29">
        <v>2016</v>
      </c>
      <c r="B473" s="38" t="s">
        <v>886</v>
      </c>
      <c r="C473" s="38" t="s">
        <v>892</v>
      </c>
      <c r="D473" s="41">
        <v>376</v>
      </c>
      <c r="E473" s="41">
        <v>324</v>
      </c>
      <c r="F473" s="30">
        <f t="shared" si="21"/>
        <v>0.86170212765957444</v>
      </c>
      <c r="G473" s="36"/>
      <c r="H473" s="41">
        <v>204</v>
      </c>
      <c r="I473" s="41">
        <v>15</v>
      </c>
      <c r="J473" s="43">
        <f t="shared" si="22"/>
        <v>3.9893617021276598E-2</v>
      </c>
      <c r="K473" s="43">
        <f t="shared" si="23"/>
        <v>7.3529411764705885E-2</v>
      </c>
      <c r="L473" s="36"/>
      <c r="M473" s="32" t="s">
        <v>45</v>
      </c>
      <c r="N473" s="32" t="s">
        <v>45</v>
      </c>
      <c r="O473" s="32" t="s">
        <v>45</v>
      </c>
      <c r="P473" s="32" t="s">
        <v>45</v>
      </c>
    </row>
    <row r="474" spans="1:16" x14ac:dyDescent="0.25">
      <c r="A474" s="29">
        <v>2016</v>
      </c>
      <c r="B474" s="38" t="s">
        <v>886</v>
      </c>
      <c r="C474" s="38" t="s">
        <v>893</v>
      </c>
      <c r="D474" s="41">
        <v>22</v>
      </c>
      <c r="E474" s="32" t="s">
        <v>45</v>
      </c>
      <c r="F474" s="30"/>
      <c r="G474" s="32"/>
      <c r="H474" s="39"/>
      <c r="I474" s="41"/>
      <c r="J474" s="43"/>
      <c r="K474" s="43"/>
      <c r="L474" s="32"/>
    </row>
    <row r="475" spans="1:16" x14ac:dyDescent="0.25">
      <c r="A475" s="29">
        <v>2016</v>
      </c>
      <c r="B475" s="38" t="s">
        <v>894</v>
      </c>
      <c r="C475" s="38" t="s">
        <v>895</v>
      </c>
      <c r="D475" s="32" t="s">
        <v>45</v>
      </c>
      <c r="E475" s="32"/>
      <c r="F475" s="30"/>
      <c r="G475" s="32"/>
      <c r="H475" s="39"/>
      <c r="I475" s="41"/>
      <c r="J475" s="43"/>
      <c r="K475" s="43"/>
      <c r="L475" s="32"/>
    </row>
    <row r="476" spans="1:16" x14ac:dyDescent="0.25">
      <c r="A476" s="29">
        <v>2016</v>
      </c>
      <c r="B476" s="38" t="s">
        <v>894</v>
      </c>
      <c r="C476" s="38" t="s">
        <v>896</v>
      </c>
      <c r="D476" s="41">
        <v>25</v>
      </c>
      <c r="E476" s="41">
        <v>16</v>
      </c>
      <c r="F476" s="30">
        <f t="shared" si="21"/>
        <v>0.64</v>
      </c>
      <c r="G476" s="36"/>
      <c r="H476" s="41">
        <v>16</v>
      </c>
      <c r="I476" s="32" t="s">
        <v>45</v>
      </c>
      <c r="J476" s="43"/>
      <c r="K476" s="43"/>
      <c r="L476" s="36"/>
    </row>
    <row r="477" spans="1:16" x14ac:dyDescent="0.25">
      <c r="A477" s="29">
        <v>2016</v>
      </c>
      <c r="B477" s="38" t="s">
        <v>897</v>
      </c>
      <c r="C477" s="38" t="s">
        <v>898</v>
      </c>
      <c r="D477" s="41">
        <v>38</v>
      </c>
      <c r="E477" s="41">
        <v>26</v>
      </c>
      <c r="F477" s="30">
        <f t="shared" si="21"/>
        <v>0.68421052631578949</v>
      </c>
      <c r="G477" s="36"/>
      <c r="H477" s="41">
        <v>23</v>
      </c>
      <c r="I477" s="32" t="s">
        <v>45</v>
      </c>
      <c r="J477" s="43"/>
      <c r="K477" s="43"/>
      <c r="L477" s="36"/>
    </row>
    <row r="478" spans="1:16" x14ac:dyDescent="0.25">
      <c r="A478" s="29">
        <v>2016</v>
      </c>
      <c r="B478" s="38" t="s">
        <v>899</v>
      </c>
      <c r="C478" s="38" t="s">
        <v>900</v>
      </c>
      <c r="D478" s="41">
        <v>52</v>
      </c>
      <c r="E478" s="41">
        <v>47</v>
      </c>
      <c r="F478" s="30">
        <f t="shared" si="21"/>
        <v>0.90384615384615385</v>
      </c>
      <c r="G478" s="36"/>
      <c r="H478" s="41">
        <v>23</v>
      </c>
      <c r="I478" s="32" t="s">
        <v>45</v>
      </c>
      <c r="J478" s="43"/>
      <c r="K478" s="43"/>
      <c r="L478" s="36"/>
    </row>
    <row r="479" spans="1:16" x14ac:dyDescent="0.25">
      <c r="A479" s="29">
        <v>2016</v>
      </c>
      <c r="B479" s="38" t="s">
        <v>901</v>
      </c>
      <c r="C479" s="38" t="s">
        <v>902</v>
      </c>
      <c r="D479" s="41">
        <v>40</v>
      </c>
      <c r="E479" s="41">
        <v>21</v>
      </c>
      <c r="F479" s="30">
        <f t="shared" si="21"/>
        <v>0.52500000000000002</v>
      </c>
      <c r="G479" s="36"/>
      <c r="H479" s="41">
        <v>21</v>
      </c>
      <c r="I479" s="32" t="s">
        <v>45</v>
      </c>
      <c r="J479" s="43"/>
      <c r="K479" s="43"/>
      <c r="L479" s="36"/>
    </row>
    <row r="480" spans="1:16" x14ac:dyDescent="0.25">
      <c r="A480" s="29">
        <v>2016</v>
      </c>
      <c r="B480" s="38" t="s">
        <v>901</v>
      </c>
      <c r="C480" s="38" t="s">
        <v>903</v>
      </c>
      <c r="D480" s="32" t="s">
        <v>45</v>
      </c>
      <c r="E480" s="32"/>
      <c r="F480" s="30"/>
      <c r="G480" s="32"/>
      <c r="H480" s="39"/>
      <c r="I480" s="41"/>
      <c r="J480" s="43"/>
      <c r="K480" s="43"/>
      <c r="L480" s="32"/>
    </row>
    <row r="481" spans="1:16" x14ac:dyDescent="0.25">
      <c r="A481" s="29">
        <v>2016</v>
      </c>
      <c r="B481" s="38" t="s">
        <v>904</v>
      </c>
      <c r="C481" s="38" t="s">
        <v>905</v>
      </c>
      <c r="D481" s="32" t="s">
        <v>45</v>
      </c>
      <c r="E481" s="32"/>
      <c r="F481" s="30"/>
      <c r="G481" s="32"/>
      <c r="H481" s="39"/>
      <c r="I481" s="41"/>
      <c r="J481" s="43"/>
      <c r="K481" s="43"/>
      <c r="L481" s="32"/>
    </row>
    <row r="482" spans="1:16" x14ac:dyDescent="0.25">
      <c r="A482" s="29">
        <v>2016</v>
      </c>
      <c r="B482" s="38" t="s">
        <v>906</v>
      </c>
      <c r="C482" s="38" t="s">
        <v>907</v>
      </c>
      <c r="D482" s="41">
        <v>46</v>
      </c>
      <c r="E482" s="41">
        <v>28</v>
      </c>
      <c r="F482" s="30">
        <f t="shared" si="21"/>
        <v>0.60869565217391308</v>
      </c>
      <c r="G482" s="36"/>
      <c r="H482" s="41">
        <v>15</v>
      </c>
      <c r="I482" s="32" t="s">
        <v>45</v>
      </c>
      <c r="J482" s="43"/>
      <c r="K482" s="43"/>
      <c r="L482" s="36"/>
    </row>
    <row r="483" spans="1:16" x14ac:dyDescent="0.25">
      <c r="A483" s="29">
        <v>2016</v>
      </c>
      <c r="B483" s="38" t="s">
        <v>908</v>
      </c>
      <c r="C483" s="38" t="s">
        <v>908</v>
      </c>
      <c r="D483" s="41">
        <v>17</v>
      </c>
      <c r="E483" s="32" t="s">
        <v>45</v>
      </c>
      <c r="F483" s="30"/>
      <c r="G483" s="32"/>
      <c r="H483" s="39"/>
      <c r="I483" s="41"/>
      <c r="J483" s="43"/>
      <c r="K483" s="43"/>
      <c r="L483" s="32"/>
    </row>
    <row r="484" spans="1:16" x14ac:dyDescent="0.25">
      <c r="A484" s="29">
        <v>2016</v>
      </c>
      <c r="B484" s="38" t="s">
        <v>909</v>
      </c>
      <c r="C484" s="38" t="s">
        <v>910</v>
      </c>
      <c r="D484" s="32" t="s">
        <v>45</v>
      </c>
      <c r="E484" s="32"/>
      <c r="F484" s="30"/>
      <c r="G484" s="32"/>
      <c r="H484" s="39"/>
      <c r="I484" s="41"/>
      <c r="J484" s="43"/>
      <c r="K484" s="43"/>
      <c r="L484" s="32"/>
    </row>
    <row r="485" spans="1:16" x14ac:dyDescent="0.25">
      <c r="A485" s="29">
        <v>2016</v>
      </c>
      <c r="B485" s="38" t="s">
        <v>911</v>
      </c>
      <c r="C485" s="38" t="s">
        <v>912</v>
      </c>
      <c r="D485" s="32" t="s">
        <v>45</v>
      </c>
      <c r="E485" s="32"/>
      <c r="F485" s="30"/>
      <c r="G485" s="32"/>
      <c r="H485" s="39"/>
      <c r="I485" s="41"/>
      <c r="J485" s="43"/>
      <c r="K485" s="43"/>
      <c r="L485" s="32"/>
    </row>
    <row r="486" spans="1:16" x14ac:dyDescent="0.25">
      <c r="A486" s="29">
        <v>2016</v>
      </c>
      <c r="B486" s="38" t="s">
        <v>911</v>
      </c>
      <c r="C486" s="38" t="s">
        <v>913</v>
      </c>
      <c r="D486" s="41">
        <v>89</v>
      </c>
      <c r="E486" s="41">
        <v>69</v>
      </c>
      <c r="F486" s="30">
        <f t="shared" si="21"/>
        <v>0.7752808988764045</v>
      </c>
      <c r="G486" s="36"/>
      <c r="H486" s="41">
        <v>49</v>
      </c>
      <c r="I486" s="32" t="s">
        <v>45</v>
      </c>
      <c r="J486" s="43"/>
      <c r="K486" s="43"/>
      <c r="L486" s="36"/>
    </row>
    <row r="487" spans="1:16" x14ac:dyDescent="0.25">
      <c r="A487" s="29">
        <v>2016</v>
      </c>
      <c r="B487" s="38" t="s">
        <v>914</v>
      </c>
      <c r="C487" s="38" t="s">
        <v>915</v>
      </c>
      <c r="D487" s="32" t="s">
        <v>45</v>
      </c>
      <c r="E487" s="32"/>
      <c r="F487" s="30"/>
      <c r="G487" s="32"/>
      <c r="H487" s="39"/>
      <c r="I487" s="41"/>
      <c r="J487" s="43"/>
      <c r="K487" s="43"/>
      <c r="L487" s="32"/>
    </row>
    <row r="488" spans="1:16" x14ac:dyDescent="0.25">
      <c r="A488" s="29">
        <v>2016</v>
      </c>
      <c r="B488" s="38" t="s">
        <v>914</v>
      </c>
      <c r="C488" s="38" t="s">
        <v>916</v>
      </c>
      <c r="D488" s="41">
        <v>295</v>
      </c>
      <c r="E488" s="41">
        <v>231</v>
      </c>
      <c r="F488" s="30">
        <f t="shared" si="21"/>
        <v>0.7830508474576271</v>
      </c>
      <c r="G488" s="36"/>
      <c r="H488" s="41">
        <v>160</v>
      </c>
      <c r="I488" s="41">
        <v>21</v>
      </c>
      <c r="J488" s="43">
        <f t="shared" si="22"/>
        <v>7.1186440677966104E-2</v>
      </c>
      <c r="K488" s="43">
        <f t="shared" si="23"/>
        <v>0.13125000000000001</v>
      </c>
      <c r="L488" s="36"/>
      <c r="M488" s="39">
        <v>20</v>
      </c>
      <c r="N488" s="39">
        <v>10</v>
      </c>
      <c r="O488" s="32" t="s">
        <v>45</v>
      </c>
      <c r="P488" s="32" t="s">
        <v>45</v>
      </c>
    </row>
    <row r="489" spans="1:16" x14ac:dyDescent="0.25">
      <c r="A489" s="29">
        <v>2016</v>
      </c>
      <c r="B489" s="38" t="s">
        <v>914</v>
      </c>
      <c r="C489" s="38" t="s">
        <v>917</v>
      </c>
      <c r="D489" s="32" t="s">
        <v>45</v>
      </c>
      <c r="E489" s="32"/>
      <c r="F489" s="30"/>
      <c r="G489" s="32"/>
      <c r="H489" s="39"/>
      <c r="I489" s="41"/>
      <c r="J489" s="43"/>
      <c r="K489" s="43"/>
      <c r="L489" s="32"/>
    </row>
    <row r="490" spans="1:16" x14ac:dyDescent="0.25">
      <c r="A490" s="29">
        <v>2016</v>
      </c>
      <c r="B490" s="38" t="s">
        <v>918</v>
      </c>
      <c r="C490" s="38" t="s">
        <v>919</v>
      </c>
      <c r="D490" s="41">
        <v>152</v>
      </c>
      <c r="E490" s="41">
        <v>115</v>
      </c>
      <c r="F490" s="30">
        <f t="shared" si="21"/>
        <v>0.75657894736842102</v>
      </c>
      <c r="G490" s="36"/>
      <c r="H490" s="41">
        <v>96</v>
      </c>
      <c r="I490" s="41">
        <v>15</v>
      </c>
      <c r="J490" s="43">
        <f t="shared" si="22"/>
        <v>9.8684210526315791E-2</v>
      </c>
      <c r="K490" s="43">
        <f t="shared" si="23"/>
        <v>0.15625</v>
      </c>
      <c r="L490" s="36"/>
      <c r="M490" s="39">
        <v>11</v>
      </c>
      <c r="N490" s="32" t="s">
        <v>45</v>
      </c>
      <c r="O490" s="32" t="s">
        <v>45</v>
      </c>
      <c r="P490" s="32" t="s">
        <v>45</v>
      </c>
    </row>
    <row r="491" spans="1:16" x14ac:dyDescent="0.25">
      <c r="A491" s="29">
        <v>2016</v>
      </c>
      <c r="B491" s="38" t="s">
        <v>920</v>
      </c>
      <c r="C491" s="38" t="s">
        <v>921</v>
      </c>
      <c r="D491" s="41">
        <v>52</v>
      </c>
      <c r="E491" s="41">
        <v>40</v>
      </c>
      <c r="F491" s="30">
        <f t="shared" si="21"/>
        <v>0.76923076923076927</v>
      </c>
      <c r="G491" s="36"/>
      <c r="H491" s="41">
        <v>32</v>
      </c>
      <c r="I491" s="32" t="s">
        <v>45</v>
      </c>
      <c r="J491" s="43"/>
      <c r="K491" s="43"/>
      <c r="L491" s="36"/>
    </row>
    <row r="492" spans="1:16" x14ac:dyDescent="0.25">
      <c r="A492" s="29">
        <v>2016</v>
      </c>
      <c r="B492" s="38" t="s">
        <v>922</v>
      </c>
      <c r="C492" s="38" t="s">
        <v>923</v>
      </c>
      <c r="D492" s="41">
        <v>21</v>
      </c>
      <c r="E492" s="41">
        <v>15</v>
      </c>
      <c r="F492" s="30">
        <f t="shared" si="21"/>
        <v>0.7142857142857143</v>
      </c>
      <c r="G492" s="36"/>
      <c r="H492" s="41">
        <v>12</v>
      </c>
      <c r="I492" s="32" t="s">
        <v>45</v>
      </c>
      <c r="J492" s="43"/>
      <c r="K492" s="43"/>
      <c r="L492" s="36"/>
    </row>
    <row r="493" spans="1:16" x14ac:dyDescent="0.25">
      <c r="A493" s="29">
        <v>2016</v>
      </c>
      <c r="B493" s="38" t="s">
        <v>924</v>
      </c>
      <c r="C493" s="38" t="s">
        <v>925</v>
      </c>
      <c r="D493" s="41">
        <v>27</v>
      </c>
      <c r="E493" s="41">
        <v>21</v>
      </c>
      <c r="F493" s="30">
        <f t="shared" si="21"/>
        <v>0.77777777777777779</v>
      </c>
      <c r="G493" s="36"/>
      <c r="H493" s="41">
        <v>17</v>
      </c>
      <c r="I493" s="32" t="s">
        <v>45</v>
      </c>
      <c r="J493" s="43"/>
      <c r="K493" s="43"/>
      <c r="L493" s="36"/>
    </row>
    <row r="494" spans="1:16" x14ac:dyDescent="0.25">
      <c r="A494" s="29">
        <v>2016</v>
      </c>
      <c r="B494" s="38" t="s">
        <v>926</v>
      </c>
      <c r="C494" s="38" t="s">
        <v>927</v>
      </c>
      <c r="D494" s="41">
        <v>18</v>
      </c>
      <c r="E494" s="41">
        <v>12</v>
      </c>
      <c r="F494" s="30">
        <f t="shared" si="21"/>
        <v>0.66666666666666663</v>
      </c>
      <c r="G494" s="36"/>
      <c r="H494" s="32" t="s">
        <v>45</v>
      </c>
      <c r="I494" s="41"/>
      <c r="J494" s="43"/>
      <c r="K494" s="43"/>
      <c r="L494" s="36"/>
    </row>
    <row r="495" spans="1:16" x14ac:dyDescent="0.25">
      <c r="A495" s="29">
        <v>2016</v>
      </c>
      <c r="B495" s="38" t="s">
        <v>928</v>
      </c>
      <c r="C495" s="38" t="s">
        <v>929</v>
      </c>
      <c r="D495" s="32" t="s">
        <v>45</v>
      </c>
      <c r="E495" s="32"/>
      <c r="F495" s="30"/>
      <c r="G495" s="32"/>
      <c r="H495" s="39"/>
      <c r="I495" s="41"/>
      <c r="J495" s="43"/>
      <c r="K495" s="43"/>
      <c r="L495" s="32"/>
    </row>
    <row r="496" spans="1:16" x14ac:dyDescent="0.25">
      <c r="A496" s="29">
        <v>2016</v>
      </c>
      <c r="B496" s="38" t="s">
        <v>928</v>
      </c>
      <c r="C496" s="38" t="s">
        <v>930</v>
      </c>
      <c r="D496" s="41">
        <v>14</v>
      </c>
      <c r="E496" s="32" t="s">
        <v>45</v>
      </c>
      <c r="F496" s="30"/>
      <c r="G496" s="32"/>
      <c r="H496" s="39"/>
      <c r="I496" s="41"/>
      <c r="J496" s="43"/>
      <c r="K496" s="43"/>
      <c r="L496" s="32"/>
    </row>
    <row r="497" spans="1:16" x14ac:dyDescent="0.25">
      <c r="A497" s="29">
        <v>2016</v>
      </c>
      <c r="B497" s="38" t="s">
        <v>928</v>
      </c>
      <c r="C497" s="38" t="s">
        <v>931</v>
      </c>
      <c r="D497" s="32" t="s">
        <v>45</v>
      </c>
      <c r="E497" s="32"/>
      <c r="F497" s="30"/>
      <c r="G497" s="32"/>
      <c r="H497" s="39"/>
      <c r="I497" s="41"/>
      <c r="J497" s="43"/>
      <c r="K497" s="43"/>
      <c r="L497" s="32"/>
    </row>
    <row r="498" spans="1:16" x14ac:dyDescent="0.25">
      <c r="A498" s="29">
        <v>2016</v>
      </c>
      <c r="B498" s="38" t="s">
        <v>928</v>
      </c>
      <c r="C498" s="38" t="s">
        <v>932</v>
      </c>
      <c r="D498" s="41">
        <v>181</v>
      </c>
      <c r="E498" s="41">
        <v>122</v>
      </c>
      <c r="F498" s="30">
        <f t="shared" si="21"/>
        <v>0.67403314917127077</v>
      </c>
      <c r="G498" s="36"/>
      <c r="H498" s="41">
        <v>101</v>
      </c>
      <c r="I498" s="41">
        <v>14</v>
      </c>
      <c r="J498" s="43">
        <f t="shared" si="22"/>
        <v>7.7348066298342538E-2</v>
      </c>
      <c r="K498" s="43">
        <f t="shared" si="23"/>
        <v>0.13861386138613863</v>
      </c>
      <c r="L498" s="36"/>
      <c r="M498" s="39">
        <v>10</v>
      </c>
      <c r="N498" s="32" t="s">
        <v>45</v>
      </c>
      <c r="O498" s="32" t="s">
        <v>45</v>
      </c>
      <c r="P498" s="32" t="s">
        <v>45</v>
      </c>
    </row>
    <row r="499" spans="1:16" x14ac:dyDescent="0.25">
      <c r="A499" s="29">
        <v>2016</v>
      </c>
      <c r="B499" s="38" t="s">
        <v>933</v>
      </c>
      <c r="C499" s="38" t="s">
        <v>934</v>
      </c>
      <c r="D499" s="41">
        <v>36</v>
      </c>
      <c r="E499" s="41">
        <v>22</v>
      </c>
      <c r="F499" s="30">
        <f t="shared" si="21"/>
        <v>0.61111111111111116</v>
      </c>
      <c r="G499" s="36"/>
      <c r="H499" s="41">
        <v>19</v>
      </c>
      <c r="I499" s="32" t="s">
        <v>45</v>
      </c>
      <c r="J499" s="43"/>
      <c r="K499" s="43"/>
      <c r="L499" s="36"/>
    </row>
    <row r="500" spans="1:16" x14ac:dyDescent="0.25">
      <c r="A500" s="29">
        <v>2016</v>
      </c>
      <c r="B500" s="38" t="s">
        <v>935</v>
      </c>
      <c r="C500" s="38" t="s">
        <v>936</v>
      </c>
      <c r="D500" s="32" t="s">
        <v>45</v>
      </c>
      <c r="E500" s="32"/>
      <c r="F500" s="30"/>
      <c r="G500" s="32"/>
      <c r="H500" s="39"/>
      <c r="I500" s="41"/>
      <c r="J500" s="43"/>
      <c r="K500" s="43"/>
      <c r="L500" s="32"/>
    </row>
    <row r="501" spans="1:16" x14ac:dyDescent="0.25">
      <c r="A501" s="29">
        <v>2016</v>
      </c>
      <c r="B501" s="38" t="s">
        <v>935</v>
      </c>
      <c r="C501" s="38" t="s">
        <v>937</v>
      </c>
      <c r="D501" s="41">
        <v>364</v>
      </c>
      <c r="E501" s="41">
        <v>284</v>
      </c>
      <c r="F501" s="30">
        <f t="shared" si="21"/>
        <v>0.78021978021978022</v>
      </c>
      <c r="G501" s="36"/>
      <c r="H501" s="41">
        <v>228</v>
      </c>
      <c r="I501" s="41">
        <v>58</v>
      </c>
      <c r="J501" s="43">
        <f t="shared" si="22"/>
        <v>0.15934065934065933</v>
      </c>
      <c r="K501" s="43">
        <f t="shared" si="23"/>
        <v>0.25438596491228072</v>
      </c>
      <c r="L501" s="36"/>
      <c r="M501" s="39">
        <v>27</v>
      </c>
      <c r="N501" s="39">
        <v>28</v>
      </c>
      <c r="O501" s="39">
        <v>24</v>
      </c>
      <c r="P501" s="32" t="s">
        <v>45</v>
      </c>
    </row>
    <row r="502" spans="1:16" x14ac:dyDescent="0.25">
      <c r="A502" s="29">
        <v>2016</v>
      </c>
      <c r="B502" s="38" t="s">
        <v>935</v>
      </c>
      <c r="C502" s="38" t="s">
        <v>938</v>
      </c>
      <c r="D502" s="41">
        <v>311</v>
      </c>
      <c r="E502" s="41">
        <v>252</v>
      </c>
      <c r="F502" s="30">
        <f t="shared" si="21"/>
        <v>0.81028938906752412</v>
      </c>
      <c r="G502" s="36"/>
      <c r="H502" s="41">
        <v>191</v>
      </c>
      <c r="I502" s="41">
        <v>60</v>
      </c>
      <c r="J502" s="43">
        <f t="shared" si="22"/>
        <v>0.19292604501607716</v>
      </c>
      <c r="K502" s="43">
        <f t="shared" si="23"/>
        <v>0.31413612565445026</v>
      </c>
      <c r="L502" s="36"/>
      <c r="M502" s="39">
        <v>35</v>
      </c>
      <c r="N502" s="39">
        <v>32</v>
      </c>
      <c r="O502" s="39">
        <v>29</v>
      </c>
      <c r="P502" s="32" t="s">
        <v>45</v>
      </c>
    </row>
    <row r="503" spans="1:16" x14ac:dyDescent="0.25">
      <c r="A503" s="29">
        <v>2016</v>
      </c>
      <c r="B503" s="38" t="s">
        <v>935</v>
      </c>
      <c r="C503" s="38" t="s">
        <v>939</v>
      </c>
      <c r="D503" s="41">
        <v>44</v>
      </c>
      <c r="E503" s="32" t="s">
        <v>45</v>
      </c>
      <c r="F503" s="30"/>
      <c r="G503" s="32"/>
      <c r="H503" s="39"/>
      <c r="I503" s="41"/>
      <c r="J503" s="43"/>
      <c r="K503" s="43"/>
      <c r="L503" s="32"/>
    </row>
    <row r="504" spans="1:16" x14ac:dyDescent="0.25">
      <c r="A504" s="29">
        <v>2016</v>
      </c>
      <c r="B504" s="38" t="s">
        <v>940</v>
      </c>
      <c r="C504" s="38" t="s">
        <v>941</v>
      </c>
      <c r="D504" s="41">
        <v>18</v>
      </c>
      <c r="E504" s="32" t="s">
        <v>45</v>
      </c>
      <c r="F504" s="30"/>
      <c r="G504" s="32"/>
      <c r="H504" s="39"/>
      <c r="I504" s="41"/>
      <c r="J504" s="43"/>
      <c r="K504" s="43"/>
      <c r="L504" s="32"/>
    </row>
    <row r="505" spans="1:16" x14ac:dyDescent="0.25">
      <c r="A505" s="29">
        <v>2016</v>
      </c>
      <c r="B505" s="38" t="s">
        <v>940</v>
      </c>
      <c r="C505" s="38" t="s">
        <v>942</v>
      </c>
      <c r="D505" s="32" t="s">
        <v>45</v>
      </c>
      <c r="E505" s="32"/>
      <c r="F505" s="30"/>
      <c r="G505" s="32"/>
      <c r="H505" s="39"/>
      <c r="I505" s="41"/>
      <c r="J505" s="43"/>
      <c r="K505" s="43"/>
      <c r="L505" s="32"/>
    </row>
    <row r="506" spans="1:16" x14ac:dyDescent="0.25">
      <c r="A506" s="29">
        <v>2016</v>
      </c>
      <c r="B506" s="38" t="s">
        <v>940</v>
      </c>
      <c r="C506" s="38" t="s">
        <v>943</v>
      </c>
      <c r="D506" s="32" t="s">
        <v>45</v>
      </c>
      <c r="E506" s="32"/>
      <c r="F506" s="30"/>
      <c r="G506" s="32"/>
      <c r="H506" s="39"/>
      <c r="I506" s="41"/>
      <c r="J506" s="43"/>
      <c r="K506" s="43"/>
      <c r="L506" s="32"/>
    </row>
    <row r="507" spans="1:16" x14ac:dyDescent="0.25">
      <c r="A507" s="29">
        <v>2016</v>
      </c>
      <c r="B507" s="38" t="s">
        <v>940</v>
      </c>
      <c r="C507" s="38" t="s">
        <v>944</v>
      </c>
      <c r="D507" s="32" t="s">
        <v>45</v>
      </c>
      <c r="E507" s="32"/>
      <c r="F507" s="30"/>
      <c r="G507" s="32"/>
      <c r="H507" s="39"/>
      <c r="I507" s="41"/>
      <c r="J507" s="43"/>
      <c r="K507" s="43"/>
      <c r="L507" s="32"/>
    </row>
    <row r="508" spans="1:16" x14ac:dyDescent="0.25">
      <c r="A508" s="29">
        <v>2016</v>
      </c>
      <c r="B508" s="38" t="s">
        <v>940</v>
      </c>
      <c r="C508" s="38" t="s">
        <v>945</v>
      </c>
      <c r="D508" s="41">
        <v>46</v>
      </c>
      <c r="E508" s="41">
        <v>12</v>
      </c>
      <c r="F508" s="30">
        <f t="shared" si="21"/>
        <v>0.2608695652173913</v>
      </c>
      <c r="G508" s="36"/>
      <c r="H508" s="41">
        <v>12</v>
      </c>
      <c r="I508" s="32" t="s">
        <v>45</v>
      </c>
      <c r="J508" s="43"/>
      <c r="K508" s="43"/>
      <c r="L508" s="36"/>
    </row>
    <row r="509" spans="1:16" x14ac:dyDescent="0.25">
      <c r="A509" s="29">
        <v>2016</v>
      </c>
      <c r="B509" s="38" t="s">
        <v>940</v>
      </c>
      <c r="C509" s="38" t="s">
        <v>946</v>
      </c>
      <c r="D509" s="41">
        <v>21</v>
      </c>
      <c r="E509" s="32" t="s">
        <v>45</v>
      </c>
      <c r="F509" s="30"/>
      <c r="G509" s="32"/>
      <c r="H509" s="39"/>
      <c r="I509" s="41"/>
      <c r="J509" s="43"/>
      <c r="K509" s="43"/>
      <c r="L509" s="32"/>
    </row>
    <row r="510" spans="1:16" x14ac:dyDescent="0.25">
      <c r="A510" s="29">
        <v>2016</v>
      </c>
      <c r="B510" s="38" t="s">
        <v>940</v>
      </c>
      <c r="C510" s="38" t="s">
        <v>947</v>
      </c>
      <c r="D510" s="32" t="s">
        <v>45</v>
      </c>
      <c r="E510" s="32"/>
      <c r="F510" s="30"/>
      <c r="G510" s="32"/>
      <c r="H510" s="39"/>
      <c r="I510" s="41"/>
      <c r="J510" s="43"/>
      <c r="K510" s="43"/>
      <c r="L510" s="32"/>
    </row>
    <row r="511" spans="1:16" x14ac:dyDescent="0.25">
      <c r="A511" s="29">
        <v>2016</v>
      </c>
      <c r="B511" s="38" t="s">
        <v>940</v>
      </c>
      <c r="C511" s="38" t="s">
        <v>948</v>
      </c>
      <c r="D511" s="41">
        <v>11</v>
      </c>
      <c r="E511" s="32" t="s">
        <v>45</v>
      </c>
      <c r="F511" s="30"/>
      <c r="G511" s="32"/>
      <c r="H511" s="39"/>
      <c r="I511" s="41"/>
      <c r="J511" s="43"/>
      <c r="K511" s="43"/>
      <c r="L511" s="32"/>
    </row>
    <row r="512" spans="1:16" x14ac:dyDescent="0.25">
      <c r="A512" s="29">
        <v>2016</v>
      </c>
      <c r="B512" s="38" t="s">
        <v>940</v>
      </c>
      <c r="C512" s="38" t="s">
        <v>949</v>
      </c>
      <c r="D512" s="32" t="s">
        <v>45</v>
      </c>
      <c r="E512" s="32"/>
      <c r="F512" s="30"/>
      <c r="G512" s="32"/>
      <c r="H512" s="39"/>
      <c r="I512" s="41"/>
      <c r="J512" s="43"/>
      <c r="K512" s="43"/>
      <c r="L512" s="32"/>
    </row>
    <row r="513" spans="1:16" x14ac:dyDescent="0.25">
      <c r="A513" s="29">
        <v>2016</v>
      </c>
      <c r="B513" s="38" t="s">
        <v>950</v>
      </c>
      <c r="C513" s="38" t="s">
        <v>951</v>
      </c>
      <c r="D513" s="41">
        <v>15</v>
      </c>
      <c r="E513" s="32" t="s">
        <v>45</v>
      </c>
      <c r="F513" s="30"/>
      <c r="G513" s="32"/>
      <c r="H513" s="39"/>
      <c r="I513" s="41"/>
      <c r="J513" s="43"/>
      <c r="K513" s="43"/>
      <c r="L513" s="32"/>
    </row>
    <row r="514" spans="1:16" x14ac:dyDescent="0.25">
      <c r="A514" s="29">
        <v>2016</v>
      </c>
      <c r="B514" s="38" t="s">
        <v>952</v>
      </c>
      <c r="C514" s="38" t="s">
        <v>953</v>
      </c>
      <c r="D514" s="41">
        <v>28</v>
      </c>
      <c r="E514" s="41">
        <v>10</v>
      </c>
      <c r="F514" s="30">
        <f t="shared" si="21"/>
        <v>0.35714285714285715</v>
      </c>
      <c r="G514" s="36"/>
      <c r="H514" s="41">
        <v>10</v>
      </c>
      <c r="I514" s="32" t="s">
        <v>45</v>
      </c>
      <c r="J514" s="43"/>
      <c r="K514" s="43"/>
      <c r="L514" s="36"/>
    </row>
    <row r="515" spans="1:16" x14ac:dyDescent="0.25">
      <c r="A515" s="29">
        <v>2016</v>
      </c>
      <c r="B515" s="38" t="s">
        <v>952</v>
      </c>
      <c r="C515" s="38" t="s">
        <v>954</v>
      </c>
      <c r="D515" s="41">
        <v>281</v>
      </c>
      <c r="E515" s="41">
        <v>215</v>
      </c>
      <c r="F515" s="30">
        <f t="shared" si="21"/>
        <v>0.76512455516014233</v>
      </c>
      <c r="G515" s="36"/>
      <c r="H515" s="41">
        <v>142</v>
      </c>
      <c r="I515" s="41">
        <v>19</v>
      </c>
      <c r="J515" s="43">
        <f t="shared" si="22"/>
        <v>6.7615658362989328E-2</v>
      </c>
      <c r="K515" s="43">
        <f t="shared" si="23"/>
        <v>0.13380281690140844</v>
      </c>
      <c r="L515" s="36"/>
      <c r="M515" s="39">
        <v>13</v>
      </c>
      <c r="N515" s="32" t="s">
        <v>45</v>
      </c>
      <c r="O515" s="32" t="s">
        <v>45</v>
      </c>
      <c r="P515" s="32" t="s">
        <v>45</v>
      </c>
    </row>
    <row r="516" spans="1:16" x14ac:dyDescent="0.25">
      <c r="A516" s="29">
        <v>2016</v>
      </c>
      <c r="B516" s="38" t="s">
        <v>955</v>
      </c>
      <c r="C516" s="38" t="s">
        <v>956</v>
      </c>
      <c r="D516" s="32" t="s">
        <v>45</v>
      </c>
      <c r="E516" s="32"/>
      <c r="F516" s="30"/>
      <c r="G516" s="32"/>
      <c r="H516" s="39"/>
      <c r="I516" s="41"/>
      <c r="J516" s="43"/>
      <c r="K516" s="43"/>
      <c r="L516" s="32"/>
    </row>
    <row r="517" spans="1:16" x14ac:dyDescent="0.25">
      <c r="A517" s="29">
        <v>2016</v>
      </c>
      <c r="B517" s="38" t="s">
        <v>955</v>
      </c>
      <c r="C517" s="38" t="s">
        <v>957</v>
      </c>
      <c r="D517" s="41">
        <v>29</v>
      </c>
      <c r="E517" s="41">
        <v>22</v>
      </c>
      <c r="F517" s="30">
        <f t="shared" ref="F517:F579" si="24">E517/D517</f>
        <v>0.75862068965517238</v>
      </c>
      <c r="G517" s="36"/>
      <c r="H517" s="41">
        <v>21</v>
      </c>
      <c r="I517" s="32" t="s">
        <v>45</v>
      </c>
      <c r="J517" s="43"/>
      <c r="K517" s="43"/>
      <c r="L517" s="36"/>
    </row>
    <row r="518" spans="1:16" x14ac:dyDescent="0.25">
      <c r="A518" s="29">
        <v>2016</v>
      </c>
      <c r="B518" s="38" t="s">
        <v>958</v>
      </c>
      <c r="C518" s="38" t="s">
        <v>959</v>
      </c>
      <c r="D518" s="32" t="s">
        <v>45</v>
      </c>
      <c r="E518" s="32"/>
      <c r="F518" s="30"/>
      <c r="G518" s="32"/>
      <c r="H518" s="39"/>
      <c r="I518" s="41"/>
      <c r="J518" s="43"/>
      <c r="K518" s="43"/>
      <c r="L518" s="32"/>
    </row>
    <row r="519" spans="1:16" x14ac:dyDescent="0.25">
      <c r="A519" s="29">
        <v>2016</v>
      </c>
      <c r="B519" s="38" t="s">
        <v>958</v>
      </c>
      <c r="C519" s="38" t="s">
        <v>960</v>
      </c>
      <c r="D519" s="41">
        <v>10</v>
      </c>
      <c r="E519" s="32" t="s">
        <v>45</v>
      </c>
      <c r="F519" s="30"/>
      <c r="G519" s="32"/>
      <c r="H519" s="39"/>
      <c r="I519" s="41"/>
      <c r="J519" s="43"/>
      <c r="K519" s="43"/>
      <c r="L519" s="32"/>
    </row>
    <row r="520" spans="1:16" x14ac:dyDescent="0.25">
      <c r="A520" s="29">
        <v>2016</v>
      </c>
      <c r="B520" s="38" t="s">
        <v>958</v>
      </c>
      <c r="C520" s="38" t="s">
        <v>961</v>
      </c>
      <c r="D520" s="32" t="s">
        <v>45</v>
      </c>
      <c r="E520" s="32"/>
      <c r="F520" s="30"/>
      <c r="G520" s="32"/>
      <c r="H520" s="39"/>
      <c r="I520" s="41"/>
      <c r="J520" s="43"/>
      <c r="K520" s="43"/>
      <c r="L520" s="32"/>
    </row>
    <row r="521" spans="1:16" x14ac:dyDescent="0.25">
      <c r="A521" s="29">
        <v>2016</v>
      </c>
      <c r="B521" s="38" t="s">
        <v>958</v>
      </c>
      <c r="C521" s="38" t="s">
        <v>962</v>
      </c>
      <c r="D521" s="32" t="s">
        <v>45</v>
      </c>
      <c r="E521" s="32"/>
      <c r="F521" s="30"/>
      <c r="G521" s="32"/>
      <c r="H521" s="39"/>
      <c r="I521" s="41"/>
      <c r="J521" s="43"/>
      <c r="K521" s="43"/>
      <c r="L521" s="32"/>
    </row>
    <row r="522" spans="1:16" x14ac:dyDescent="0.25">
      <c r="A522" s="29">
        <v>2016</v>
      </c>
      <c r="B522" s="38" t="s">
        <v>958</v>
      </c>
      <c r="C522" s="38" t="s">
        <v>963</v>
      </c>
      <c r="D522" s="32" t="s">
        <v>45</v>
      </c>
      <c r="E522" s="32"/>
      <c r="F522" s="30"/>
      <c r="G522" s="32"/>
      <c r="H522" s="39"/>
      <c r="I522" s="41"/>
      <c r="J522" s="43"/>
      <c r="K522" s="43"/>
      <c r="L522" s="32"/>
    </row>
    <row r="523" spans="1:16" x14ac:dyDescent="0.25">
      <c r="A523" s="29">
        <v>2016</v>
      </c>
      <c r="B523" s="38" t="s">
        <v>964</v>
      </c>
      <c r="C523" s="38" t="s">
        <v>965</v>
      </c>
      <c r="D523" s="41">
        <v>35</v>
      </c>
      <c r="E523" s="41">
        <v>11</v>
      </c>
      <c r="F523" s="30">
        <f t="shared" si="24"/>
        <v>0.31428571428571428</v>
      </c>
      <c r="G523" s="36"/>
      <c r="H523" s="41">
        <v>10</v>
      </c>
      <c r="I523" s="32" t="s">
        <v>45</v>
      </c>
      <c r="J523" s="43"/>
      <c r="K523" s="43"/>
      <c r="L523" s="36"/>
    </row>
    <row r="524" spans="1:16" x14ac:dyDescent="0.25">
      <c r="A524" s="29">
        <v>2016</v>
      </c>
      <c r="B524" s="38" t="s">
        <v>966</v>
      </c>
      <c r="C524" s="38" t="s">
        <v>967</v>
      </c>
      <c r="D524" s="41">
        <v>40</v>
      </c>
      <c r="E524" s="41">
        <v>19</v>
      </c>
      <c r="F524" s="30">
        <f t="shared" si="24"/>
        <v>0.47499999999999998</v>
      </c>
      <c r="G524" s="36"/>
      <c r="H524" s="41">
        <v>19</v>
      </c>
      <c r="I524" s="32" t="s">
        <v>45</v>
      </c>
      <c r="J524" s="43"/>
      <c r="K524" s="43"/>
      <c r="L524" s="36"/>
    </row>
    <row r="525" spans="1:16" x14ac:dyDescent="0.25">
      <c r="A525" s="29">
        <v>2016</v>
      </c>
      <c r="B525" s="38" t="s">
        <v>968</v>
      </c>
      <c r="C525" s="38" t="s">
        <v>969</v>
      </c>
      <c r="D525" s="41">
        <v>61</v>
      </c>
      <c r="E525" s="41">
        <v>48</v>
      </c>
      <c r="F525" s="30">
        <f t="shared" si="24"/>
        <v>0.78688524590163933</v>
      </c>
      <c r="G525" s="36"/>
      <c r="H525" s="41">
        <v>33</v>
      </c>
      <c r="I525" s="32" t="s">
        <v>45</v>
      </c>
      <c r="J525" s="43"/>
      <c r="K525" s="43"/>
      <c r="L525" s="36"/>
    </row>
    <row r="526" spans="1:16" x14ac:dyDescent="0.25">
      <c r="A526" s="29">
        <v>2016</v>
      </c>
      <c r="B526" s="38" t="s">
        <v>970</v>
      </c>
      <c r="C526" s="38" t="s">
        <v>971</v>
      </c>
      <c r="D526" s="32" t="s">
        <v>45</v>
      </c>
      <c r="E526" s="32"/>
      <c r="F526" s="30"/>
      <c r="G526" s="32"/>
      <c r="H526" s="39"/>
      <c r="I526" s="41"/>
      <c r="J526" s="43"/>
      <c r="K526" s="43"/>
      <c r="L526" s="32"/>
    </row>
    <row r="527" spans="1:16" x14ac:dyDescent="0.25">
      <c r="A527" s="29">
        <v>2016</v>
      </c>
      <c r="B527" s="38" t="s">
        <v>970</v>
      </c>
      <c r="C527" s="38" t="s">
        <v>972</v>
      </c>
      <c r="D527" s="41">
        <v>23</v>
      </c>
      <c r="E527" s="32" t="s">
        <v>45</v>
      </c>
      <c r="F527" s="30"/>
      <c r="G527" s="32"/>
      <c r="H527" s="39"/>
      <c r="I527" s="41"/>
      <c r="J527" s="43"/>
      <c r="K527" s="43"/>
      <c r="L527" s="32"/>
    </row>
    <row r="528" spans="1:16" x14ac:dyDescent="0.25">
      <c r="A528" s="29">
        <v>2016</v>
      </c>
      <c r="B528" s="38" t="s">
        <v>970</v>
      </c>
      <c r="C528" s="38" t="s">
        <v>973</v>
      </c>
      <c r="D528" s="32" t="s">
        <v>45</v>
      </c>
      <c r="E528" s="32"/>
      <c r="F528" s="30"/>
      <c r="G528" s="32"/>
      <c r="H528" s="39"/>
      <c r="I528" s="41"/>
      <c r="J528" s="43"/>
      <c r="K528" s="43"/>
      <c r="L528" s="32"/>
    </row>
    <row r="529" spans="1:16" x14ac:dyDescent="0.25">
      <c r="A529" s="29">
        <v>2016</v>
      </c>
      <c r="B529" s="38" t="s">
        <v>970</v>
      </c>
      <c r="C529" s="38" t="s">
        <v>974</v>
      </c>
      <c r="D529" s="41">
        <v>14</v>
      </c>
      <c r="E529" s="32" t="s">
        <v>45</v>
      </c>
      <c r="F529" s="30"/>
      <c r="G529" s="32"/>
      <c r="H529" s="39"/>
      <c r="I529" s="41"/>
      <c r="J529" s="43"/>
      <c r="K529" s="43"/>
      <c r="L529" s="32"/>
    </row>
    <row r="530" spans="1:16" x14ac:dyDescent="0.25">
      <c r="A530" s="29">
        <v>2016</v>
      </c>
      <c r="B530" s="38" t="s">
        <v>975</v>
      </c>
      <c r="C530" s="38" t="s">
        <v>976</v>
      </c>
      <c r="D530" s="41">
        <v>28</v>
      </c>
      <c r="E530" s="41">
        <v>17</v>
      </c>
      <c r="F530" s="30">
        <f t="shared" si="24"/>
        <v>0.6071428571428571</v>
      </c>
      <c r="G530" s="36"/>
      <c r="H530" s="41">
        <v>15</v>
      </c>
      <c r="I530" s="32" t="s">
        <v>45</v>
      </c>
      <c r="J530" s="43"/>
      <c r="K530" s="43"/>
      <c r="L530" s="36"/>
    </row>
    <row r="531" spans="1:16" x14ac:dyDescent="0.25">
      <c r="A531" s="29">
        <v>2016</v>
      </c>
      <c r="B531" s="38" t="s">
        <v>977</v>
      </c>
      <c r="C531" s="38" t="s">
        <v>978</v>
      </c>
      <c r="D531" s="32" t="s">
        <v>45</v>
      </c>
      <c r="E531" s="32"/>
      <c r="F531" s="30"/>
      <c r="G531" s="32"/>
      <c r="H531" s="39"/>
      <c r="I531" s="41"/>
      <c r="J531" s="43"/>
      <c r="K531" s="43"/>
      <c r="L531" s="32"/>
    </row>
    <row r="532" spans="1:16" x14ac:dyDescent="0.25">
      <c r="A532" s="29">
        <v>2016</v>
      </c>
      <c r="B532" s="38" t="s">
        <v>977</v>
      </c>
      <c r="C532" s="38" t="s">
        <v>979</v>
      </c>
      <c r="D532" s="32" t="s">
        <v>45</v>
      </c>
      <c r="E532" s="32"/>
      <c r="F532" s="30"/>
      <c r="G532" s="32"/>
      <c r="H532" s="39"/>
      <c r="I532" s="41"/>
      <c r="J532" s="43"/>
      <c r="K532" s="43"/>
      <c r="L532" s="32"/>
    </row>
    <row r="533" spans="1:16" x14ac:dyDescent="0.25">
      <c r="A533" s="29">
        <v>2016</v>
      </c>
      <c r="B533" s="38" t="s">
        <v>977</v>
      </c>
      <c r="C533" s="38" t="s">
        <v>980</v>
      </c>
      <c r="D533" s="41">
        <v>42</v>
      </c>
      <c r="E533" s="41">
        <v>21</v>
      </c>
      <c r="F533" s="30">
        <f t="shared" si="24"/>
        <v>0.5</v>
      </c>
      <c r="G533" s="36"/>
      <c r="H533" s="41">
        <v>17</v>
      </c>
      <c r="I533" s="32" t="s">
        <v>45</v>
      </c>
      <c r="J533" s="43"/>
      <c r="K533" s="43"/>
      <c r="L533" s="36"/>
    </row>
    <row r="534" spans="1:16" x14ac:dyDescent="0.25">
      <c r="A534" s="29">
        <v>2016</v>
      </c>
      <c r="B534" s="38" t="s">
        <v>981</v>
      </c>
      <c r="C534" s="38" t="s">
        <v>982</v>
      </c>
      <c r="D534" s="32" t="s">
        <v>45</v>
      </c>
      <c r="E534" s="32"/>
      <c r="F534" s="30"/>
      <c r="G534" s="32"/>
      <c r="H534" s="39"/>
      <c r="I534" s="41"/>
      <c r="J534" s="43"/>
      <c r="K534" s="43"/>
      <c r="L534" s="32"/>
    </row>
    <row r="535" spans="1:16" x14ac:dyDescent="0.25">
      <c r="A535" s="29">
        <v>2016</v>
      </c>
      <c r="B535" s="38" t="s">
        <v>981</v>
      </c>
      <c r="C535" s="38" t="s">
        <v>983</v>
      </c>
      <c r="D535" s="41">
        <v>235</v>
      </c>
      <c r="E535" s="41">
        <v>196</v>
      </c>
      <c r="F535" s="30">
        <f t="shared" si="24"/>
        <v>0.83404255319148934</v>
      </c>
      <c r="G535" s="36"/>
      <c r="H535" s="41">
        <v>95</v>
      </c>
      <c r="I535" s="32" t="s">
        <v>45</v>
      </c>
      <c r="J535" s="43"/>
      <c r="K535" s="43"/>
      <c r="L535" s="36"/>
    </row>
    <row r="536" spans="1:16" x14ac:dyDescent="0.25">
      <c r="A536" s="29">
        <v>2016</v>
      </c>
      <c r="B536" s="38" t="s">
        <v>984</v>
      </c>
      <c r="C536" s="38" t="s">
        <v>985</v>
      </c>
      <c r="D536" s="41">
        <v>44</v>
      </c>
      <c r="E536" s="41">
        <v>34</v>
      </c>
      <c r="F536" s="30">
        <f t="shared" si="24"/>
        <v>0.77272727272727271</v>
      </c>
      <c r="G536" s="36"/>
      <c r="H536" s="41">
        <v>15</v>
      </c>
      <c r="I536" s="32" t="s">
        <v>45</v>
      </c>
      <c r="J536" s="43"/>
      <c r="K536" s="43"/>
      <c r="L536" s="36"/>
    </row>
    <row r="537" spans="1:16" x14ac:dyDescent="0.25">
      <c r="A537" s="29">
        <v>2016</v>
      </c>
      <c r="B537" s="38" t="s">
        <v>986</v>
      </c>
      <c r="C537" s="38" t="s">
        <v>987</v>
      </c>
      <c r="D537" s="41">
        <v>63</v>
      </c>
      <c r="E537" s="41">
        <v>45</v>
      </c>
      <c r="F537" s="30">
        <f t="shared" si="24"/>
        <v>0.7142857142857143</v>
      </c>
      <c r="G537" s="36"/>
      <c r="H537" s="41">
        <v>37</v>
      </c>
      <c r="I537" s="32" t="s">
        <v>45</v>
      </c>
      <c r="J537" s="43"/>
      <c r="K537" s="43"/>
      <c r="L537" s="36"/>
    </row>
    <row r="538" spans="1:16" x14ac:dyDescent="0.25">
      <c r="A538" s="29">
        <v>2016</v>
      </c>
      <c r="B538" s="38" t="s">
        <v>988</v>
      </c>
      <c r="C538" s="38" t="s">
        <v>989</v>
      </c>
      <c r="D538" s="32" t="s">
        <v>45</v>
      </c>
      <c r="E538" s="32"/>
      <c r="F538" s="30"/>
      <c r="G538" s="32"/>
      <c r="H538" s="39"/>
      <c r="I538" s="41"/>
      <c r="J538" s="43"/>
      <c r="K538" s="43"/>
      <c r="L538" s="32"/>
    </row>
    <row r="539" spans="1:16" x14ac:dyDescent="0.25">
      <c r="A539" s="29">
        <v>2016</v>
      </c>
      <c r="B539" s="38" t="s">
        <v>988</v>
      </c>
      <c r="C539" s="38" t="s">
        <v>990</v>
      </c>
      <c r="D539" s="41">
        <v>29</v>
      </c>
      <c r="E539" s="32" t="s">
        <v>45</v>
      </c>
      <c r="F539" s="30"/>
      <c r="G539" s="32"/>
      <c r="H539" s="39"/>
      <c r="I539" s="41"/>
      <c r="J539" s="43"/>
      <c r="K539" s="43"/>
      <c r="L539" s="32"/>
    </row>
    <row r="540" spans="1:16" x14ac:dyDescent="0.25">
      <c r="A540" s="29">
        <v>2016</v>
      </c>
      <c r="B540" s="38" t="s">
        <v>988</v>
      </c>
      <c r="C540" s="38" t="s">
        <v>991</v>
      </c>
      <c r="D540" s="41">
        <v>41</v>
      </c>
      <c r="E540" s="41">
        <v>12</v>
      </c>
      <c r="F540" s="30">
        <f t="shared" si="24"/>
        <v>0.29268292682926828</v>
      </c>
      <c r="G540" s="36"/>
      <c r="H540" s="41">
        <v>12</v>
      </c>
      <c r="I540" s="32" t="s">
        <v>45</v>
      </c>
      <c r="J540" s="43"/>
      <c r="K540" s="43"/>
      <c r="L540" s="36"/>
    </row>
    <row r="541" spans="1:16" x14ac:dyDescent="0.25">
      <c r="A541" s="29">
        <v>2016</v>
      </c>
      <c r="B541" s="38" t="s">
        <v>988</v>
      </c>
      <c r="C541" s="38" t="s">
        <v>992</v>
      </c>
      <c r="D541" s="41">
        <v>467</v>
      </c>
      <c r="E541" s="41">
        <v>405</v>
      </c>
      <c r="F541" s="30">
        <f t="shared" si="24"/>
        <v>0.86723768736616702</v>
      </c>
      <c r="G541" s="36"/>
      <c r="H541" s="41">
        <v>241</v>
      </c>
      <c r="I541" s="41">
        <v>29</v>
      </c>
      <c r="J541" s="43">
        <f t="shared" ref="J517:J579" si="25">I541/D541</f>
        <v>6.2098501070663809E-2</v>
      </c>
      <c r="K541" s="43">
        <f t="shared" ref="K517:K579" si="26">I541/H541</f>
        <v>0.12033195020746888</v>
      </c>
      <c r="L541" s="36"/>
      <c r="M541" s="39">
        <v>20</v>
      </c>
      <c r="N541" s="32" t="s">
        <v>45</v>
      </c>
      <c r="O541" s="32" t="s">
        <v>45</v>
      </c>
      <c r="P541" s="32" t="s">
        <v>45</v>
      </c>
    </row>
    <row r="542" spans="1:16" x14ac:dyDescent="0.25">
      <c r="A542" s="29">
        <v>2016</v>
      </c>
      <c r="B542" s="38" t="s">
        <v>988</v>
      </c>
      <c r="C542" s="38" t="s">
        <v>993</v>
      </c>
      <c r="D542" s="41">
        <v>27</v>
      </c>
      <c r="E542" s="32" t="s">
        <v>45</v>
      </c>
      <c r="F542" s="30"/>
      <c r="G542" s="32"/>
      <c r="H542" s="39"/>
      <c r="I542" s="41"/>
      <c r="J542" s="43"/>
      <c r="K542" s="43"/>
      <c r="L542" s="32"/>
    </row>
    <row r="543" spans="1:16" x14ac:dyDescent="0.25">
      <c r="A543" s="29">
        <v>2016</v>
      </c>
      <c r="B543" s="38" t="s">
        <v>988</v>
      </c>
      <c r="C543" s="38" t="s">
        <v>994</v>
      </c>
      <c r="D543" s="41">
        <v>387</v>
      </c>
      <c r="E543" s="41">
        <v>310</v>
      </c>
      <c r="F543" s="30">
        <f t="shared" si="24"/>
        <v>0.8010335917312662</v>
      </c>
      <c r="G543" s="36"/>
      <c r="H543" s="41">
        <v>245</v>
      </c>
      <c r="I543" s="41">
        <v>71</v>
      </c>
      <c r="J543" s="43">
        <f t="shared" si="25"/>
        <v>0.1834625322997416</v>
      </c>
      <c r="K543" s="43">
        <f t="shared" si="26"/>
        <v>0.28979591836734692</v>
      </c>
      <c r="L543" s="36"/>
      <c r="M543" s="39">
        <v>39</v>
      </c>
      <c r="N543" s="39">
        <v>35</v>
      </c>
      <c r="O543" s="39">
        <v>32</v>
      </c>
      <c r="P543" s="32" t="s">
        <v>45</v>
      </c>
    </row>
    <row r="544" spans="1:16" x14ac:dyDescent="0.25">
      <c r="A544" s="29">
        <v>2016</v>
      </c>
      <c r="B544" s="38" t="s">
        <v>988</v>
      </c>
      <c r="C544" s="38" t="s">
        <v>995</v>
      </c>
      <c r="D544" s="41">
        <v>331</v>
      </c>
      <c r="E544" s="41">
        <v>250</v>
      </c>
      <c r="F544" s="30">
        <f t="shared" si="24"/>
        <v>0.75528700906344415</v>
      </c>
      <c r="G544" s="36"/>
      <c r="H544" s="41">
        <v>211</v>
      </c>
      <c r="I544" s="41">
        <v>68</v>
      </c>
      <c r="J544" s="43">
        <f t="shared" si="25"/>
        <v>0.20543806646525681</v>
      </c>
      <c r="K544" s="43">
        <f t="shared" si="26"/>
        <v>0.32227488151658767</v>
      </c>
      <c r="L544" s="36"/>
      <c r="M544" s="39">
        <v>28</v>
      </c>
      <c r="N544" s="39">
        <v>34</v>
      </c>
      <c r="O544" s="39">
        <v>27</v>
      </c>
      <c r="P544" s="32" t="s">
        <v>45</v>
      </c>
    </row>
    <row r="545" spans="1:16" x14ac:dyDescent="0.25">
      <c r="A545" s="29">
        <v>2016</v>
      </c>
      <c r="B545" s="38" t="s">
        <v>996</v>
      </c>
      <c r="C545" s="38" t="s">
        <v>997</v>
      </c>
      <c r="D545" s="41">
        <v>26</v>
      </c>
      <c r="E545" s="32" t="s">
        <v>45</v>
      </c>
      <c r="F545" s="30"/>
      <c r="G545" s="32"/>
      <c r="H545" s="39"/>
      <c r="I545" s="41"/>
      <c r="J545" s="43"/>
      <c r="K545" s="43"/>
      <c r="L545" s="32"/>
    </row>
    <row r="546" spans="1:16" x14ac:dyDescent="0.25">
      <c r="A546" s="29">
        <v>2016</v>
      </c>
      <c r="B546" s="38" t="s">
        <v>996</v>
      </c>
      <c r="C546" s="38" t="s">
        <v>998</v>
      </c>
      <c r="D546" s="41">
        <v>309</v>
      </c>
      <c r="E546" s="41">
        <v>219</v>
      </c>
      <c r="F546" s="30">
        <f t="shared" si="24"/>
        <v>0.70873786407766992</v>
      </c>
      <c r="G546" s="36"/>
      <c r="H546" s="41">
        <v>163</v>
      </c>
      <c r="I546" s="41">
        <v>24</v>
      </c>
      <c r="J546" s="43">
        <f t="shared" si="25"/>
        <v>7.7669902912621352E-2</v>
      </c>
      <c r="K546" s="43">
        <f t="shared" si="26"/>
        <v>0.14723926380368099</v>
      </c>
      <c r="L546" s="36"/>
      <c r="M546" s="39">
        <v>17</v>
      </c>
      <c r="N546" s="32" t="s">
        <v>45</v>
      </c>
      <c r="O546" s="39">
        <v>18</v>
      </c>
      <c r="P546" s="32" t="s">
        <v>45</v>
      </c>
    </row>
    <row r="547" spans="1:16" x14ac:dyDescent="0.25">
      <c r="A547" s="29">
        <v>2016</v>
      </c>
      <c r="B547" s="38" t="s">
        <v>999</v>
      </c>
      <c r="C547" s="38" t="s">
        <v>1000</v>
      </c>
      <c r="D547" s="41">
        <v>48</v>
      </c>
      <c r="E547" s="41">
        <v>36</v>
      </c>
      <c r="F547" s="30">
        <f t="shared" si="24"/>
        <v>0.75</v>
      </c>
      <c r="G547" s="36"/>
      <c r="H547" s="41">
        <v>31</v>
      </c>
      <c r="I547" s="32" t="s">
        <v>45</v>
      </c>
      <c r="J547" s="43"/>
      <c r="K547" s="43"/>
      <c r="L547" s="36"/>
    </row>
    <row r="548" spans="1:16" x14ac:dyDescent="0.25">
      <c r="A548" s="29">
        <v>2016</v>
      </c>
      <c r="B548" s="38" t="s">
        <v>1001</v>
      </c>
      <c r="C548" s="38" t="s">
        <v>1002</v>
      </c>
      <c r="D548" s="41">
        <v>41</v>
      </c>
      <c r="E548" s="32" t="s">
        <v>45</v>
      </c>
      <c r="F548" s="30"/>
      <c r="G548" s="32"/>
      <c r="H548" s="39"/>
      <c r="I548" s="41"/>
      <c r="J548" s="43"/>
      <c r="K548" s="43"/>
      <c r="L548" s="32"/>
    </row>
    <row r="549" spans="1:16" x14ac:dyDescent="0.25">
      <c r="A549" s="29">
        <v>2016</v>
      </c>
      <c r="B549" s="38" t="s">
        <v>1003</v>
      </c>
      <c r="C549" s="38" t="s">
        <v>1004</v>
      </c>
      <c r="D549" s="41">
        <v>10</v>
      </c>
      <c r="E549" s="32" t="s">
        <v>45</v>
      </c>
      <c r="F549" s="30"/>
      <c r="G549" s="32"/>
      <c r="H549" s="39"/>
      <c r="I549" s="41"/>
      <c r="J549" s="43"/>
      <c r="K549" s="43"/>
      <c r="L549" s="32"/>
    </row>
    <row r="550" spans="1:16" x14ac:dyDescent="0.25">
      <c r="A550" s="29">
        <v>2016</v>
      </c>
      <c r="B550" s="38" t="s">
        <v>1003</v>
      </c>
      <c r="C550" s="38" t="s">
        <v>1005</v>
      </c>
      <c r="D550" s="41">
        <v>82</v>
      </c>
      <c r="E550" s="41">
        <v>61</v>
      </c>
      <c r="F550" s="30">
        <f t="shared" si="24"/>
        <v>0.74390243902439024</v>
      </c>
      <c r="G550" s="36"/>
      <c r="H550" s="41">
        <v>49</v>
      </c>
      <c r="I550" s="32" t="s">
        <v>45</v>
      </c>
      <c r="J550" s="43"/>
      <c r="K550" s="43"/>
      <c r="L550" s="36"/>
    </row>
    <row r="551" spans="1:16" x14ac:dyDescent="0.25">
      <c r="A551" s="29">
        <v>2016</v>
      </c>
      <c r="B551" s="38" t="s">
        <v>1006</v>
      </c>
      <c r="C551" s="38" t="s">
        <v>1007</v>
      </c>
      <c r="D551" s="41">
        <v>36</v>
      </c>
      <c r="E551" s="41">
        <v>26</v>
      </c>
      <c r="F551" s="30">
        <f t="shared" si="24"/>
        <v>0.72222222222222221</v>
      </c>
      <c r="G551" s="36"/>
      <c r="H551" s="41">
        <v>19</v>
      </c>
      <c r="I551" s="32" t="s">
        <v>45</v>
      </c>
      <c r="J551" s="43"/>
      <c r="K551" s="43"/>
      <c r="L551" s="36"/>
    </row>
    <row r="552" spans="1:16" x14ac:dyDescent="0.25">
      <c r="A552" s="29">
        <v>2016</v>
      </c>
      <c r="B552" s="38" t="s">
        <v>1008</v>
      </c>
      <c r="C552" s="38" t="s">
        <v>1009</v>
      </c>
      <c r="D552" s="41">
        <v>57</v>
      </c>
      <c r="E552" s="41">
        <v>47</v>
      </c>
      <c r="F552" s="30">
        <f t="shared" si="24"/>
        <v>0.82456140350877194</v>
      </c>
      <c r="G552" s="36"/>
      <c r="H552" s="41">
        <v>34</v>
      </c>
      <c r="I552" s="32" t="s">
        <v>45</v>
      </c>
      <c r="J552" s="43"/>
      <c r="K552" s="43"/>
      <c r="L552" s="36"/>
    </row>
    <row r="553" spans="1:16" x14ac:dyDescent="0.25">
      <c r="A553" s="29">
        <v>2016</v>
      </c>
      <c r="B553" s="38" t="s">
        <v>1010</v>
      </c>
      <c r="C553" s="38" t="s">
        <v>1011</v>
      </c>
      <c r="D553" s="32" t="s">
        <v>45</v>
      </c>
      <c r="E553" s="32"/>
      <c r="F553" s="30"/>
      <c r="G553" s="32"/>
      <c r="H553" s="39"/>
      <c r="I553" s="41"/>
      <c r="J553" s="43"/>
      <c r="K553" s="43"/>
      <c r="L553" s="32"/>
    </row>
    <row r="554" spans="1:16" x14ac:dyDescent="0.25">
      <c r="A554" s="29">
        <v>2016</v>
      </c>
      <c r="B554" s="38" t="s">
        <v>1010</v>
      </c>
      <c r="C554" s="38" t="s">
        <v>1012</v>
      </c>
      <c r="D554" s="41">
        <v>71</v>
      </c>
      <c r="E554" s="41">
        <v>39</v>
      </c>
      <c r="F554" s="30">
        <f t="shared" si="24"/>
        <v>0.54929577464788737</v>
      </c>
      <c r="G554" s="36"/>
      <c r="H554" s="41">
        <v>32</v>
      </c>
      <c r="I554" s="41">
        <v>15</v>
      </c>
      <c r="J554" s="43">
        <f t="shared" si="25"/>
        <v>0.21126760563380281</v>
      </c>
      <c r="K554" s="43">
        <f t="shared" si="26"/>
        <v>0.46875</v>
      </c>
      <c r="L554" s="36"/>
      <c r="M554" s="32" t="s">
        <v>45</v>
      </c>
      <c r="N554" s="32" t="s">
        <v>45</v>
      </c>
      <c r="O554" s="39">
        <v>10</v>
      </c>
      <c r="P554" s="32" t="s">
        <v>45</v>
      </c>
    </row>
    <row r="555" spans="1:16" x14ac:dyDescent="0.25">
      <c r="A555" s="29">
        <v>2016</v>
      </c>
      <c r="B555" s="38" t="s">
        <v>1013</v>
      </c>
      <c r="C555" s="38" t="s">
        <v>1014</v>
      </c>
      <c r="D555" s="41">
        <v>110</v>
      </c>
      <c r="E555" s="41">
        <v>89</v>
      </c>
      <c r="F555" s="30">
        <f t="shared" si="24"/>
        <v>0.80909090909090908</v>
      </c>
      <c r="G555" s="36"/>
      <c r="H555" s="41">
        <v>71</v>
      </c>
      <c r="I555" s="41">
        <v>10</v>
      </c>
      <c r="J555" s="43">
        <f t="shared" si="25"/>
        <v>9.0909090909090912E-2</v>
      </c>
      <c r="K555" s="43">
        <f t="shared" si="26"/>
        <v>0.14084507042253522</v>
      </c>
      <c r="L555" s="36"/>
      <c r="M555" s="32" t="s">
        <v>45</v>
      </c>
      <c r="N555" s="32" t="s">
        <v>45</v>
      </c>
      <c r="O555" s="32" t="s">
        <v>45</v>
      </c>
      <c r="P555" s="32" t="s">
        <v>45</v>
      </c>
    </row>
    <row r="556" spans="1:16" x14ac:dyDescent="0.25">
      <c r="A556" s="29">
        <v>2016</v>
      </c>
      <c r="B556" s="38" t="s">
        <v>1015</v>
      </c>
      <c r="C556" s="38" t="s">
        <v>1016</v>
      </c>
      <c r="D556" s="41">
        <v>16</v>
      </c>
      <c r="E556" s="32" t="s">
        <v>45</v>
      </c>
      <c r="F556" s="30"/>
      <c r="G556" s="32"/>
      <c r="H556" s="39"/>
      <c r="I556" s="41"/>
      <c r="J556" s="43"/>
      <c r="K556" s="43"/>
      <c r="L556" s="32"/>
    </row>
    <row r="557" spans="1:16" x14ac:dyDescent="0.25">
      <c r="A557" s="29">
        <v>2016</v>
      </c>
      <c r="B557" s="38" t="s">
        <v>1015</v>
      </c>
      <c r="C557" s="38" t="s">
        <v>1017</v>
      </c>
      <c r="D557" s="41">
        <v>89</v>
      </c>
      <c r="E557" s="41">
        <v>70</v>
      </c>
      <c r="F557" s="30">
        <f t="shared" si="24"/>
        <v>0.7865168539325843</v>
      </c>
      <c r="G557" s="36"/>
      <c r="H557" s="41">
        <v>43</v>
      </c>
      <c r="I557" s="41">
        <v>11</v>
      </c>
      <c r="J557" s="43">
        <f t="shared" si="25"/>
        <v>0.12359550561797752</v>
      </c>
      <c r="K557" s="43">
        <f t="shared" si="26"/>
        <v>0.2558139534883721</v>
      </c>
      <c r="L557" s="36"/>
    </row>
    <row r="558" spans="1:16" x14ac:dyDescent="0.25">
      <c r="A558" s="29">
        <v>2016</v>
      </c>
      <c r="B558" s="38" t="s">
        <v>1018</v>
      </c>
      <c r="C558" s="38" t="s">
        <v>1019</v>
      </c>
      <c r="D558" s="41">
        <v>102</v>
      </c>
      <c r="E558" s="41">
        <v>61</v>
      </c>
      <c r="F558" s="30">
        <f t="shared" si="24"/>
        <v>0.59803921568627449</v>
      </c>
      <c r="G558" s="36"/>
      <c r="H558" s="41">
        <v>32</v>
      </c>
      <c r="I558" s="32" t="s">
        <v>45</v>
      </c>
      <c r="J558" s="43"/>
      <c r="K558" s="43"/>
      <c r="L558" s="36"/>
    </row>
    <row r="559" spans="1:16" x14ac:dyDescent="0.25">
      <c r="A559" s="29">
        <v>2016</v>
      </c>
      <c r="B559" s="38" t="s">
        <v>1020</v>
      </c>
      <c r="C559" s="38" t="s">
        <v>1021</v>
      </c>
      <c r="D559" s="41">
        <v>80</v>
      </c>
      <c r="E559" s="41">
        <v>53</v>
      </c>
      <c r="F559" s="30">
        <f t="shared" si="24"/>
        <v>0.66249999999999998</v>
      </c>
      <c r="G559" s="36"/>
      <c r="H559" s="41">
        <v>51</v>
      </c>
      <c r="I559" s="32" t="s">
        <v>45</v>
      </c>
      <c r="J559" s="43"/>
      <c r="K559" s="43"/>
      <c r="L559" s="36"/>
    </row>
    <row r="560" spans="1:16" x14ac:dyDescent="0.25">
      <c r="A560" s="29">
        <v>2016</v>
      </c>
      <c r="B560" s="38" t="s">
        <v>1020</v>
      </c>
      <c r="C560" s="38" t="s">
        <v>1022</v>
      </c>
      <c r="D560" s="32" t="s">
        <v>45</v>
      </c>
      <c r="E560" s="32"/>
      <c r="F560" s="30"/>
      <c r="G560" s="32"/>
      <c r="H560" s="39"/>
      <c r="I560" s="41"/>
      <c r="J560" s="43"/>
      <c r="K560" s="43"/>
      <c r="L560" s="32"/>
    </row>
    <row r="561" spans="1:16" x14ac:dyDescent="0.25">
      <c r="A561" s="29">
        <v>2016</v>
      </c>
      <c r="B561" s="38" t="s">
        <v>1023</v>
      </c>
      <c r="C561" s="38" t="s">
        <v>1024</v>
      </c>
      <c r="D561" s="32" t="s">
        <v>45</v>
      </c>
      <c r="E561" s="32"/>
      <c r="F561" s="30"/>
      <c r="G561" s="32"/>
      <c r="H561" s="39"/>
      <c r="I561" s="41"/>
      <c r="J561" s="43"/>
      <c r="K561" s="43"/>
      <c r="L561" s="32"/>
    </row>
    <row r="562" spans="1:16" x14ac:dyDescent="0.25">
      <c r="A562" s="29">
        <v>2016</v>
      </c>
      <c r="B562" s="38" t="s">
        <v>1025</v>
      </c>
      <c r="C562" s="38" t="s">
        <v>1026</v>
      </c>
      <c r="D562" s="41">
        <v>47</v>
      </c>
      <c r="E562" s="41">
        <v>29</v>
      </c>
      <c r="F562" s="30">
        <f t="shared" si="24"/>
        <v>0.61702127659574468</v>
      </c>
      <c r="G562" s="36"/>
      <c r="H562" s="41">
        <v>25</v>
      </c>
      <c r="I562" s="32" t="s">
        <v>45</v>
      </c>
      <c r="J562" s="43"/>
      <c r="K562" s="43"/>
      <c r="L562" s="36"/>
    </row>
    <row r="563" spans="1:16" x14ac:dyDescent="0.25">
      <c r="A563" s="29">
        <v>2016</v>
      </c>
      <c r="B563" s="38" t="s">
        <v>1027</v>
      </c>
      <c r="C563" s="38" t="s">
        <v>1028</v>
      </c>
      <c r="D563" s="41">
        <v>61</v>
      </c>
      <c r="E563" s="41">
        <v>36</v>
      </c>
      <c r="F563" s="30">
        <f t="shared" si="24"/>
        <v>0.5901639344262295</v>
      </c>
      <c r="G563" s="36"/>
      <c r="H563" s="41">
        <v>26</v>
      </c>
      <c r="I563" s="32" t="s">
        <v>45</v>
      </c>
      <c r="J563" s="43"/>
      <c r="K563" s="43"/>
      <c r="L563" s="36"/>
    </row>
    <row r="564" spans="1:16" x14ac:dyDescent="0.25">
      <c r="A564" s="29">
        <v>2016</v>
      </c>
      <c r="B564" s="38" t="s">
        <v>1029</v>
      </c>
      <c r="C564" s="38" t="s">
        <v>1030</v>
      </c>
      <c r="D564" s="41">
        <v>19</v>
      </c>
      <c r="E564" s="32" t="s">
        <v>45</v>
      </c>
      <c r="F564" s="30"/>
      <c r="G564" s="32"/>
      <c r="H564" s="39"/>
      <c r="I564" s="41"/>
      <c r="J564" s="43"/>
      <c r="K564" s="43"/>
      <c r="L564" s="32"/>
    </row>
    <row r="565" spans="1:16" x14ac:dyDescent="0.25">
      <c r="A565" s="29">
        <v>2016</v>
      </c>
      <c r="B565" s="38" t="s">
        <v>1029</v>
      </c>
      <c r="C565" s="38" t="s">
        <v>1031</v>
      </c>
      <c r="D565" s="41">
        <v>114</v>
      </c>
      <c r="E565" s="41">
        <v>70</v>
      </c>
      <c r="F565" s="30">
        <f t="shared" si="24"/>
        <v>0.61403508771929827</v>
      </c>
      <c r="G565" s="36"/>
      <c r="H565" s="41">
        <v>60</v>
      </c>
      <c r="I565" s="41">
        <v>10</v>
      </c>
      <c r="J565" s="43">
        <f t="shared" si="25"/>
        <v>8.771929824561403E-2</v>
      </c>
      <c r="K565" s="43">
        <f t="shared" si="26"/>
        <v>0.16666666666666666</v>
      </c>
      <c r="L565" s="36"/>
      <c r="M565" s="32" t="s">
        <v>45</v>
      </c>
      <c r="N565" s="32" t="s">
        <v>45</v>
      </c>
      <c r="O565" s="32" t="s">
        <v>45</v>
      </c>
      <c r="P565" s="32" t="s">
        <v>45</v>
      </c>
    </row>
    <row r="566" spans="1:16" x14ac:dyDescent="0.25">
      <c r="A566" s="29">
        <v>2016</v>
      </c>
      <c r="B566" s="38" t="s">
        <v>1032</v>
      </c>
      <c r="C566" s="38" t="s">
        <v>1033</v>
      </c>
      <c r="D566" s="41">
        <v>70</v>
      </c>
      <c r="E566" s="41">
        <v>53</v>
      </c>
      <c r="F566" s="30">
        <f t="shared" si="24"/>
        <v>0.75714285714285712</v>
      </c>
      <c r="G566" s="36"/>
      <c r="H566" s="41">
        <v>32</v>
      </c>
      <c r="I566" s="32" t="s">
        <v>45</v>
      </c>
      <c r="J566" s="43"/>
      <c r="K566" s="43"/>
      <c r="L566" s="36"/>
    </row>
    <row r="567" spans="1:16" x14ac:dyDescent="0.25">
      <c r="A567" s="29">
        <v>2016</v>
      </c>
      <c r="B567" s="38" t="s">
        <v>1034</v>
      </c>
      <c r="C567" s="38" t="s">
        <v>1035</v>
      </c>
      <c r="D567" s="41">
        <v>15</v>
      </c>
      <c r="E567" s="32" t="s">
        <v>45</v>
      </c>
      <c r="F567" s="30"/>
      <c r="G567" s="32"/>
      <c r="H567" s="39"/>
      <c r="I567" s="41"/>
      <c r="J567" s="43"/>
      <c r="K567" s="43"/>
      <c r="L567" s="32"/>
    </row>
    <row r="568" spans="1:16" x14ac:dyDescent="0.25">
      <c r="A568" s="29">
        <v>2016</v>
      </c>
      <c r="B568" s="38" t="s">
        <v>1034</v>
      </c>
      <c r="C568" s="38" t="s">
        <v>1036</v>
      </c>
      <c r="D568" s="41">
        <v>39</v>
      </c>
      <c r="E568" s="41">
        <v>31</v>
      </c>
      <c r="F568" s="30">
        <f t="shared" si="24"/>
        <v>0.79487179487179482</v>
      </c>
      <c r="G568" s="36"/>
      <c r="H568" s="41">
        <v>27</v>
      </c>
      <c r="I568" s="32" t="s">
        <v>45</v>
      </c>
      <c r="J568" s="43"/>
      <c r="K568" s="43"/>
      <c r="L568" s="36"/>
    </row>
    <row r="569" spans="1:16" x14ac:dyDescent="0.25">
      <c r="A569" s="29">
        <v>2016</v>
      </c>
      <c r="B569" s="38" t="s">
        <v>1037</v>
      </c>
      <c r="C569" s="38" t="s">
        <v>1038</v>
      </c>
      <c r="D569" s="41">
        <v>70</v>
      </c>
      <c r="E569" s="41">
        <v>46</v>
      </c>
      <c r="F569" s="30">
        <f t="shared" si="24"/>
        <v>0.65714285714285714</v>
      </c>
      <c r="G569" s="36"/>
      <c r="H569" s="41">
        <v>25</v>
      </c>
      <c r="I569" s="32" t="s">
        <v>45</v>
      </c>
      <c r="J569" s="43"/>
      <c r="K569" s="43"/>
      <c r="L569" s="36"/>
    </row>
    <row r="570" spans="1:16" x14ac:dyDescent="0.25">
      <c r="A570" s="29">
        <v>2016</v>
      </c>
      <c r="B570" s="38" t="s">
        <v>1039</v>
      </c>
      <c r="C570" s="38" t="s">
        <v>1040</v>
      </c>
      <c r="D570" s="41">
        <v>105</v>
      </c>
      <c r="E570" s="41">
        <v>57</v>
      </c>
      <c r="F570" s="30">
        <f t="shared" si="24"/>
        <v>0.54285714285714282</v>
      </c>
      <c r="G570" s="36"/>
      <c r="H570" s="41">
        <v>57</v>
      </c>
      <c r="I570" s="41">
        <v>20</v>
      </c>
      <c r="J570" s="43">
        <f t="shared" si="25"/>
        <v>0.19047619047619047</v>
      </c>
      <c r="K570" s="43">
        <f t="shared" si="26"/>
        <v>0.35087719298245612</v>
      </c>
      <c r="L570" s="36"/>
      <c r="M570" s="39">
        <v>13</v>
      </c>
      <c r="N570" s="32" t="s">
        <v>45</v>
      </c>
      <c r="O570" s="39">
        <v>13</v>
      </c>
      <c r="P570" s="32" t="s">
        <v>45</v>
      </c>
    </row>
    <row r="571" spans="1:16" x14ac:dyDescent="0.25">
      <c r="A571" s="29">
        <v>2016</v>
      </c>
      <c r="B571" s="38" t="s">
        <v>1041</v>
      </c>
      <c r="C571" s="38" t="s">
        <v>1042</v>
      </c>
      <c r="D571" s="41">
        <v>60</v>
      </c>
      <c r="E571" s="41">
        <v>28</v>
      </c>
      <c r="F571" s="30">
        <f t="shared" si="24"/>
        <v>0.46666666666666667</v>
      </c>
      <c r="G571" s="36"/>
      <c r="H571" s="41">
        <v>28</v>
      </c>
      <c r="I571" s="41">
        <v>18</v>
      </c>
      <c r="J571" s="43">
        <f t="shared" si="25"/>
        <v>0.3</v>
      </c>
      <c r="K571" s="43">
        <f t="shared" si="26"/>
        <v>0.6428571428571429</v>
      </c>
      <c r="L571" s="36"/>
      <c r="M571" s="32" t="s">
        <v>45</v>
      </c>
      <c r="N571" s="39">
        <v>13</v>
      </c>
      <c r="O571" s="32" t="s">
        <v>45</v>
      </c>
      <c r="P571" s="32" t="s">
        <v>45</v>
      </c>
    </row>
    <row r="572" spans="1:16" x14ac:dyDescent="0.25">
      <c r="A572" s="29">
        <v>2016</v>
      </c>
      <c r="B572" s="38" t="s">
        <v>1043</v>
      </c>
      <c r="C572" s="38" t="s">
        <v>1044</v>
      </c>
      <c r="D572" s="32" t="s">
        <v>45</v>
      </c>
      <c r="E572" s="32"/>
      <c r="F572" s="30"/>
      <c r="G572" s="32"/>
      <c r="H572" s="39"/>
      <c r="I572" s="41"/>
      <c r="J572" s="43"/>
      <c r="K572" s="43"/>
      <c r="L572" s="32"/>
    </row>
    <row r="573" spans="1:16" x14ac:dyDescent="0.25">
      <c r="A573" s="29">
        <v>2016</v>
      </c>
      <c r="B573" s="38" t="s">
        <v>1043</v>
      </c>
      <c r="C573" s="38" t="s">
        <v>1045</v>
      </c>
      <c r="D573" s="41">
        <v>233</v>
      </c>
      <c r="E573" s="41">
        <v>137</v>
      </c>
      <c r="F573" s="30">
        <f t="shared" si="24"/>
        <v>0.58798283261802575</v>
      </c>
      <c r="G573" s="36"/>
      <c r="H573" s="41">
        <v>99</v>
      </c>
      <c r="I573" s="41">
        <v>16</v>
      </c>
      <c r="J573" s="43">
        <f t="shared" si="25"/>
        <v>6.8669527896995708E-2</v>
      </c>
      <c r="K573" s="43">
        <f t="shared" si="26"/>
        <v>0.16161616161616163</v>
      </c>
      <c r="L573" s="36"/>
      <c r="M573" s="39">
        <v>15</v>
      </c>
      <c r="N573" s="32" t="s">
        <v>45</v>
      </c>
      <c r="O573" s="32" t="s">
        <v>45</v>
      </c>
      <c r="P573" s="32" t="s">
        <v>45</v>
      </c>
    </row>
    <row r="574" spans="1:16" x14ac:dyDescent="0.25">
      <c r="A574" s="29">
        <v>2016</v>
      </c>
      <c r="B574" s="38" t="s">
        <v>1046</v>
      </c>
      <c r="C574" s="38" t="s">
        <v>1047</v>
      </c>
      <c r="D574" s="32" t="s">
        <v>45</v>
      </c>
      <c r="E574" s="32"/>
      <c r="F574" s="30"/>
      <c r="G574" s="32"/>
      <c r="H574" s="39"/>
      <c r="I574" s="41"/>
      <c r="J574" s="43"/>
      <c r="K574" s="43"/>
      <c r="L574" s="32"/>
    </row>
    <row r="575" spans="1:16" x14ac:dyDescent="0.25">
      <c r="A575" s="29">
        <v>2016</v>
      </c>
      <c r="B575" s="38" t="s">
        <v>1048</v>
      </c>
      <c r="C575" s="38" t="s">
        <v>1049</v>
      </c>
      <c r="D575" s="41">
        <v>577</v>
      </c>
      <c r="E575" s="41">
        <v>491</v>
      </c>
      <c r="F575" s="30">
        <f t="shared" si="24"/>
        <v>0.85095320623916815</v>
      </c>
      <c r="G575" s="36"/>
      <c r="H575" s="41">
        <v>305</v>
      </c>
      <c r="I575" s="41">
        <v>39</v>
      </c>
      <c r="J575" s="43">
        <f t="shared" si="25"/>
        <v>6.7590987868284227E-2</v>
      </c>
      <c r="K575" s="43">
        <f t="shared" si="26"/>
        <v>0.12786885245901639</v>
      </c>
      <c r="L575" s="36"/>
      <c r="M575" s="39">
        <v>25</v>
      </c>
      <c r="N575" s="39">
        <v>10</v>
      </c>
      <c r="O575" s="39">
        <v>17</v>
      </c>
      <c r="P575" s="32" t="s">
        <v>45</v>
      </c>
    </row>
    <row r="576" spans="1:16" x14ac:dyDescent="0.25">
      <c r="A576" s="29">
        <v>2016</v>
      </c>
      <c r="B576" s="38" t="s">
        <v>1048</v>
      </c>
      <c r="C576" s="38" t="s">
        <v>1050</v>
      </c>
      <c r="D576" s="41">
        <v>41</v>
      </c>
      <c r="E576" s="41">
        <v>11</v>
      </c>
      <c r="F576" s="30">
        <f t="shared" si="24"/>
        <v>0.26829268292682928</v>
      </c>
      <c r="G576" s="36"/>
      <c r="H576" s="41">
        <v>11</v>
      </c>
      <c r="I576" s="32" t="s">
        <v>45</v>
      </c>
      <c r="J576" s="43"/>
      <c r="K576" s="43"/>
      <c r="L576" s="36"/>
    </row>
    <row r="577" spans="1:16" x14ac:dyDescent="0.25">
      <c r="A577" s="29">
        <v>2016</v>
      </c>
      <c r="B577" s="38" t="s">
        <v>1051</v>
      </c>
      <c r="C577" s="38" t="s">
        <v>1052</v>
      </c>
      <c r="D577" s="32" t="s">
        <v>45</v>
      </c>
      <c r="E577" s="32"/>
      <c r="F577" s="30"/>
      <c r="G577" s="32"/>
      <c r="H577" s="39"/>
      <c r="I577" s="41"/>
      <c r="J577" s="43"/>
      <c r="K577" s="43"/>
      <c r="L577" s="32"/>
    </row>
    <row r="578" spans="1:16" x14ac:dyDescent="0.25">
      <c r="A578" s="29">
        <v>2016</v>
      </c>
      <c r="B578" s="38" t="s">
        <v>1051</v>
      </c>
      <c r="C578" s="38" t="s">
        <v>1053</v>
      </c>
      <c r="D578" s="41">
        <v>102</v>
      </c>
      <c r="E578" s="41">
        <v>64</v>
      </c>
      <c r="F578" s="30">
        <f t="shared" si="24"/>
        <v>0.62745098039215685</v>
      </c>
      <c r="G578" s="36"/>
      <c r="H578" s="41">
        <v>51</v>
      </c>
      <c r="I578" s="41">
        <v>19</v>
      </c>
      <c r="J578" s="43">
        <f t="shared" si="25"/>
        <v>0.18627450980392157</v>
      </c>
      <c r="K578" s="43">
        <f t="shared" si="26"/>
        <v>0.37254901960784315</v>
      </c>
      <c r="L578" s="36"/>
      <c r="M578" s="39">
        <v>14</v>
      </c>
      <c r="N578" s="32" t="s">
        <v>45</v>
      </c>
      <c r="O578" s="32" t="s">
        <v>45</v>
      </c>
      <c r="P578" s="32" t="s">
        <v>45</v>
      </c>
    </row>
    <row r="579" spans="1:16" x14ac:dyDescent="0.25">
      <c r="A579" s="29">
        <v>2016</v>
      </c>
      <c r="B579" s="38" t="s">
        <v>1054</v>
      </c>
      <c r="C579" s="38" t="s">
        <v>1055</v>
      </c>
      <c r="D579" s="41">
        <v>43</v>
      </c>
      <c r="E579" s="41">
        <v>27</v>
      </c>
      <c r="F579" s="30">
        <f t="shared" si="24"/>
        <v>0.62790697674418605</v>
      </c>
      <c r="G579" s="36"/>
      <c r="H579" s="41">
        <v>16</v>
      </c>
      <c r="I579" s="32" t="s">
        <v>45</v>
      </c>
      <c r="J579" s="43"/>
      <c r="K579" s="43"/>
      <c r="L579" s="36"/>
    </row>
    <row r="580" spans="1:16" x14ac:dyDescent="0.25">
      <c r="A580" s="29">
        <v>2016</v>
      </c>
      <c r="B580" s="38" t="s">
        <v>1056</v>
      </c>
      <c r="C580" s="38" t="s">
        <v>1057</v>
      </c>
      <c r="D580" s="41">
        <v>33</v>
      </c>
      <c r="E580" s="41">
        <v>16</v>
      </c>
      <c r="F580" s="30">
        <f t="shared" ref="F580:F643" si="27">E580/D580</f>
        <v>0.48484848484848486</v>
      </c>
      <c r="G580" s="36"/>
      <c r="H580" s="41">
        <v>11</v>
      </c>
      <c r="I580" s="32" t="s">
        <v>45</v>
      </c>
      <c r="J580" s="43"/>
      <c r="K580" s="43"/>
      <c r="L580" s="36"/>
    </row>
    <row r="581" spans="1:16" x14ac:dyDescent="0.25">
      <c r="A581" s="29">
        <v>2016</v>
      </c>
      <c r="B581" s="38" t="s">
        <v>1058</v>
      </c>
      <c r="C581" s="38" t="s">
        <v>1059</v>
      </c>
      <c r="D581" s="41">
        <v>24</v>
      </c>
      <c r="E581" s="41">
        <v>14</v>
      </c>
      <c r="F581" s="30">
        <f t="shared" si="27"/>
        <v>0.58333333333333337</v>
      </c>
      <c r="G581" s="36"/>
      <c r="H581" s="41">
        <v>14</v>
      </c>
      <c r="I581" s="32" t="s">
        <v>45</v>
      </c>
      <c r="J581" s="43"/>
      <c r="K581" s="43"/>
      <c r="L581" s="36"/>
    </row>
    <row r="582" spans="1:16" x14ac:dyDescent="0.25">
      <c r="A582" s="29">
        <v>2016</v>
      </c>
      <c r="B582" s="38" t="s">
        <v>1060</v>
      </c>
      <c r="C582" s="38" t="s">
        <v>1061</v>
      </c>
      <c r="D582" s="41">
        <v>21</v>
      </c>
      <c r="E582" s="32" t="s">
        <v>45</v>
      </c>
      <c r="F582" s="30"/>
      <c r="G582" s="32"/>
      <c r="H582" s="39"/>
      <c r="I582" s="41"/>
      <c r="J582" s="43"/>
      <c r="K582" s="43"/>
      <c r="L582" s="32"/>
    </row>
    <row r="583" spans="1:16" x14ac:dyDescent="0.25">
      <c r="A583" s="29">
        <v>2016</v>
      </c>
      <c r="B583" s="38" t="s">
        <v>1060</v>
      </c>
      <c r="C583" s="38" t="s">
        <v>1062</v>
      </c>
      <c r="D583" s="41">
        <v>12</v>
      </c>
      <c r="E583" s="32" t="s">
        <v>45</v>
      </c>
      <c r="F583" s="30"/>
      <c r="G583" s="32"/>
      <c r="H583" s="39"/>
      <c r="I583" s="41"/>
      <c r="J583" s="43"/>
      <c r="K583" s="43"/>
      <c r="L583" s="32"/>
    </row>
    <row r="584" spans="1:16" x14ac:dyDescent="0.25">
      <c r="A584" s="29">
        <v>2016</v>
      </c>
      <c r="B584" s="38" t="s">
        <v>1063</v>
      </c>
      <c r="C584" s="38" t="s">
        <v>1064</v>
      </c>
      <c r="D584" s="41">
        <v>34</v>
      </c>
      <c r="E584" s="41">
        <v>31</v>
      </c>
      <c r="F584" s="30">
        <f t="shared" si="27"/>
        <v>0.91176470588235292</v>
      </c>
      <c r="G584" s="36"/>
      <c r="H584" s="41">
        <v>20</v>
      </c>
      <c r="I584" s="32" t="s">
        <v>45</v>
      </c>
      <c r="J584" s="43"/>
      <c r="K584" s="43"/>
      <c r="L584" s="36"/>
    </row>
    <row r="585" spans="1:16" x14ac:dyDescent="0.25">
      <c r="A585" s="29">
        <v>2016</v>
      </c>
      <c r="B585" s="38" t="s">
        <v>1065</v>
      </c>
      <c r="C585" s="38" t="s">
        <v>1066</v>
      </c>
      <c r="D585" s="41">
        <v>159</v>
      </c>
      <c r="E585" s="41">
        <v>117</v>
      </c>
      <c r="F585" s="30">
        <f t="shared" si="27"/>
        <v>0.73584905660377353</v>
      </c>
      <c r="G585" s="36"/>
      <c r="H585" s="41">
        <v>66</v>
      </c>
      <c r="I585" s="41">
        <v>16</v>
      </c>
      <c r="J585" s="43">
        <f t="shared" ref="J580:J643" si="28">I585/D585</f>
        <v>0.10062893081761007</v>
      </c>
      <c r="K585" s="43">
        <f t="shared" ref="K580:K643" si="29">I585/H585</f>
        <v>0.24242424242424243</v>
      </c>
      <c r="L585" s="36"/>
      <c r="M585" s="39">
        <v>13</v>
      </c>
      <c r="N585" s="32" t="s">
        <v>45</v>
      </c>
      <c r="O585" s="32" t="s">
        <v>45</v>
      </c>
      <c r="P585" s="32" t="s">
        <v>45</v>
      </c>
    </row>
    <row r="586" spans="1:16" x14ac:dyDescent="0.25">
      <c r="A586" s="29">
        <v>2016</v>
      </c>
      <c r="B586" s="38" t="s">
        <v>1067</v>
      </c>
      <c r="C586" s="38" t="s">
        <v>1068</v>
      </c>
      <c r="D586" s="32" t="s">
        <v>45</v>
      </c>
      <c r="E586" s="32"/>
      <c r="F586" s="30"/>
      <c r="G586" s="32"/>
      <c r="H586" s="39"/>
      <c r="I586" s="41"/>
      <c r="J586" s="43"/>
      <c r="K586" s="43"/>
      <c r="L586" s="32"/>
    </row>
    <row r="587" spans="1:16" x14ac:dyDescent="0.25">
      <c r="A587" s="29">
        <v>2016</v>
      </c>
      <c r="B587" s="38" t="s">
        <v>1067</v>
      </c>
      <c r="C587" s="38" t="s">
        <v>1069</v>
      </c>
      <c r="D587" s="41">
        <v>85</v>
      </c>
      <c r="E587" s="41">
        <v>61</v>
      </c>
      <c r="F587" s="30">
        <f t="shared" si="27"/>
        <v>0.71764705882352942</v>
      </c>
      <c r="G587" s="36"/>
      <c r="H587" s="41">
        <v>35</v>
      </c>
      <c r="I587" s="41">
        <v>15</v>
      </c>
      <c r="J587" s="43">
        <f t="shared" si="28"/>
        <v>0.17647058823529413</v>
      </c>
      <c r="K587" s="43">
        <f t="shared" si="29"/>
        <v>0.42857142857142855</v>
      </c>
      <c r="L587" s="36"/>
      <c r="M587" s="39">
        <v>11</v>
      </c>
      <c r="N587" s="32" t="s">
        <v>45</v>
      </c>
      <c r="O587" s="32" t="s">
        <v>45</v>
      </c>
      <c r="P587" s="32" t="s">
        <v>45</v>
      </c>
    </row>
    <row r="588" spans="1:16" x14ac:dyDescent="0.25">
      <c r="A588" s="29">
        <v>2016</v>
      </c>
      <c r="B588" s="38" t="s">
        <v>1070</v>
      </c>
      <c r="C588" s="38" t="s">
        <v>1071</v>
      </c>
      <c r="D588" s="41">
        <v>13</v>
      </c>
      <c r="E588" s="32" t="s">
        <v>45</v>
      </c>
      <c r="F588" s="30"/>
      <c r="G588" s="32"/>
      <c r="H588" s="39"/>
      <c r="I588" s="41"/>
      <c r="J588" s="43"/>
      <c r="K588" s="43"/>
      <c r="L588" s="32"/>
    </row>
    <row r="589" spans="1:16" x14ac:dyDescent="0.25">
      <c r="A589" s="29">
        <v>2016</v>
      </c>
      <c r="B589" s="38" t="s">
        <v>1072</v>
      </c>
      <c r="C589" s="38" t="s">
        <v>1073</v>
      </c>
      <c r="D589" s="32" t="s">
        <v>45</v>
      </c>
      <c r="E589" s="32"/>
      <c r="F589" s="30"/>
      <c r="G589" s="32"/>
      <c r="H589" s="39"/>
      <c r="I589" s="41"/>
      <c r="J589" s="43"/>
      <c r="K589" s="43"/>
      <c r="L589" s="32"/>
    </row>
    <row r="590" spans="1:16" x14ac:dyDescent="0.25">
      <c r="A590" s="29">
        <v>2016</v>
      </c>
      <c r="B590" s="38" t="s">
        <v>1072</v>
      </c>
      <c r="C590" s="38" t="s">
        <v>1074</v>
      </c>
      <c r="D590" s="32" t="s">
        <v>45</v>
      </c>
      <c r="E590" s="32"/>
      <c r="F590" s="30"/>
      <c r="G590" s="32"/>
      <c r="H590" s="39"/>
      <c r="I590" s="41"/>
      <c r="J590" s="43"/>
      <c r="K590" s="43"/>
      <c r="L590" s="32"/>
    </row>
    <row r="591" spans="1:16" x14ac:dyDescent="0.25">
      <c r="A591" s="29">
        <v>2016</v>
      </c>
      <c r="B591" s="38" t="s">
        <v>1072</v>
      </c>
      <c r="C591" s="38" t="s">
        <v>1075</v>
      </c>
      <c r="D591" s="32" t="s">
        <v>45</v>
      </c>
      <c r="E591" s="32"/>
      <c r="F591" s="30"/>
      <c r="G591" s="32"/>
      <c r="H591" s="39"/>
      <c r="I591" s="41"/>
      <c r="J591" s="43"/>
      <c r="K591" s="43"/>
      <c r="L591" s="32"/>
    </row>
    <row r="592" spans="1:16" x14ac:dyDescent="0.25">
      <c r="A592" s="29">
        <v>2016</v>
      </c>
      <c r="B592" s="38" t="s">
        <v>1072</v>
      </c>
      <c r="C592" s="38" t="s">
        <v>1076</v>
      </c>
      <c r="D592" s="41">
        <v>20</v>
      </c>
      <c r="E592" s="32" t="s">
        <v>45</v>
      </c>
      <c r="F592" s="30"/>
      <c r="G592" s="32"/>
      <c r="H592" s="39"/>
      <c r="I592" s="41"/>
      <c r="J592" s="43"/>
      <c r="K592" s="43"/>
      <c r="L592" s="32"/>
    </row>
    <row r="593" spans="1:16" x14ac:dyDescent="0.25">
      <c r="A593" s="29">
        <v>2016</v>
      </c>
      <c r="B593" s="38" t="s">
        <v>1072</v>
      </c>
      <c r="C593" s="38" t="s">
        <v>1077</v>
      </c>
      <c r="D593" s="32" t="s">
        <v>45</v>
      </c>
      <c r="E593" s="32"/>
      <c r="F593" s="30"/>
      <c r="G593" s="32"/>
      <c r="H593" s="39"/>
      <c r="I593" s="41"/>
      <c r="J593" s="43"/>
      <c r="K593" s="43"/>
      <c r="L593" s="32"/>
    </row>
    <row r="594" spans="1:16" x14ac:dyDescent="0.25">
      <c r="A594" s="29">
        <v>2016</v>
      </c>
      <c r="B594" s="38" t="s">
        <v>1078</v>
      </c>
      <c r="C594" s="38" t="s">
        <v>1079</v>
      </c>
      <c r="D594" s="41">
        <v>41</v>
      </c>
      <c r="E594" s="41">
        <v>30</v>
      </c>
      <c r="F594" s="30">
        <f t="shared" si="27"/>
        <v>0.73170731707317072</v>
      </c>
      <c r="G594" s="36"/>
      <c r="H594" s="41">
        <v>27</v>
      </c>
      <c r="I594" s="32" t="s">
        <v>45</v>
      </c>
      <c r="J594" s="43"/>
      <c r="K594" s="43"/>
      <c r="L594" s="36"/>
    </row>
    <row r="595" spans="1:16" x14ac:dyDescent="0.25">
      <c r="A595" s="29">
        <v>2016</v>
      </c>
      <c r="B595" s="38" t="s">
        <v>1080</v>
      </c>
      <c r="C595" s="38" t="s">
        <v>1081</v>
      </c>
      <c r="D595" s="32" t="s">
        <v>45</v>
      </c>
      <c r="E595" s="32"/>
      <c r="F595" s="30"/>
      <c r="G595" s="32"/>
      <c r="H595" s="39"/>
      <c r="I595" s="41"/>
      <c r="J595" s="43"/>
      <c r="K595" s="43"/>
      <c r="L595" s="32"/>
    </row>
    <row r="596" spans="1:16" x14ac:dyDescent="0.25">
      <c r="A596" s="29">
        <v>2016</v>
      </c>
      <c r="B596" s="38" t="s">
        <v>1080</v>
      </c>
      <c r="C596" s="38" t="s">
        <v>1082</v>
      </c>
      <c r="D596" s="41">
        <v>197</v>
      </c>
      <c r="E596" s="41">
        <v>147</v>
      </c>
      <c r="F596" s="30">
        <f t="shared" si="27"/>
        <v>0.74619289340101524</v>
      </c>
      <c r="G596" s="36"/>
      <c r="H596" s="41">
        <v>124</v>
      </c>
      <c r="I596" s="41">
        <v>39</v>
      </c>
      <c r="J596" s="43">
        <f t="shared" si="28"/>
        <v>0.19796954314720813</v>
      </c>
      <c r="K596" s="43">
        <f t="shared" si="29"/>
        <v>0.31451612903225806</v>
      </c>
      <c r="L596" s="36"/>
      <c r="M596" s="39">
        <v>21</v>
      </c>
      <c r="N596" s="39">
        <v>19</v>
      </c>
      <c r="O596" s="39">
        <v>21</v>
      </c>
      <c r="P596" s="32" t="s">
        <v>45</v>
      </c>
    </row>
    <row r="597" spans="1:16" x14ac:dyDescent="0.25">
      <c r="A597" s="29">
        <v>2016</v>
      </c>
      <c r="B597" s="38" t="s">
        <v>1080</v>
      </c>
      <c r="C597" s="38" t="s">
        <v>1083</v>
      </c>
      <c r="D597" s="32" t="s">
        <v>45</v>
      </c>
      <c r="E597" s="32"/>
      <c r="F597" s="30"/>
      <c r="G597" s="32"/>
      <c r="H597" s="39"/>
      <c r="I597" s="41"/>
      <c r="J597" s="43"/>
      <c r="K597" s="43"/>
      <c r="L597" s="32"/>
    </row>
    <row r="598" spans="1:16" x14ac:dyDescent="0.25">
      <c r="A598" s="29">
        <v>2016</v>
      </c>
      <c r="B598" s="38" t="s">
        <v>1084</v>
      </c>
      <c r="C598" s="38" t="s">
        <v>1085</v>
      </c>
      <c r="D598" s="32" t="s">
        <v>45</v>
      </c>
      <c r="E598" s="32"/>
      <c r="F598" s="30"/>
      <c r="G598" s="32"/>
      <c r="H598" s="39"/>
      <c r="I598" s="41"/>
      <c r="J598" s="43"/>
      <c r="K598" s="43"/>
      <c r="L598" s="32"/>
    </row>
    <row r="599" spans="1:16" x14ac:dyDescent="0.25">
      <c r="A599" s="29">
        <v>2016</v>
      </c>
      <c r="B599" s="38" t="s">
        <v>1084</v>
      </c>
      <c r="C599" s="38" t="s">
        <v>1086</v>
      </c>
      <c r="D599" s="41">
        <v>18</v>
      </c>
      <c r="E599" s="32" t="s">
        <v>45</v>
      </c>
      <c r="F599" s="30"/>
      <c r="G599" s="32"/>
      <c r="H599" s="39"/>
      <c r="I599" s="41"/>
      <c r="J599" s="43"/>
      <c r="K599" s="43"/>
      <c r="L599" s="32"/>
    </row>
    <row r="600" spans="1:16" x14ac:dyDescent="0.25">
      <c r="A600" s="29">
        <v>2016</v>
      </c>
      <c r="B600" s="38" t="s">
        <v>1087</v>
      </c>
      <c r="C600" s="38" t="s">
        <v>1088</v>
      </c>
      <c r="D600" s="41">
        <v>13</v>
      </c>
      <c r="E600" s="32" t="s">
        <v>45</v>
      </c>
      <c r="F600" s="30"/>
      <c r="G600" s="32"/>
      <c r="H600" s="39"/>
      <c r="I600" s="41"/>
      <c r="J600" s="43"/>
      <c r="K600" s="43"/>
      <c r="L600" s="32"/>
    </row>
    <row r="601" spans="1:16" x14ac:dyDescent="0.25">
      <c r="A601" s="29">
        <v>2016</v>
      </c>
      <c r="B601" s="38" t="s">
        <v>1089</v>
      </c>
      <c r="C601" s="38" t="s">
        <v>1090</v>
      </c>
      <c r="D601" s="32" t="s">
        <v>45</v>
      </c>
      <c r="E601" s="32"/>
      <c r="F601" s="30"/>
      <c r="G601" s="32"/>
      <c r="H601" s="39"/>
      <c r="I601" s="41"/>
      <c r="J601" s="43"/>
      <c r="K601" s="43"/>
      <c r="L601" s="32"/>
    </row>
    <row r="602" spans="1:16" x14ac:dyDescent="0.25">
      <c r="A602" s="29">
        <v>2016</v>
      </c>
      <c r="B602" s="38" t="s">
        <v>1091</v>
      </c>
      <c r="C602" s="38" t="s">
        <v>1092</v>
      </c>
      <c r="D602" s="32" t="s">
        <v>45</v>
      </c>
      <c r="E602" s="32"/>
      <c r="F602" s="30"/>
      <c r="G602" s="32"/>
      <c r="H602" s="39"/>
      <c r="I602" s="41"/>
      <c r="J602" s="43"/>
      <c r="K602" s="43"/>
      <c r="L602" s="32"/>
    </row>
    <row r="603" spans="1:16" x14ac:dyDescent="0.25">
      <c r="A603" s="29">
        <v>2016</v>
      </c>
      <c r="B603" s="38" t="s">
        <v>1091</v>
      </c>
      <c r="C603" s="38" t="s">
        <v>1093</v>
      </c>
      <c r="D603" s="41">
        <v>49</v>
      </c>
      <c r="E603" s="41">
        <v>13</v>
      </c>
      <c r="F603" s="30">
        <f t="shared" si="27"/>
        <v>0.26530612244897961</v>
      </c>
      <c r="G603" s="36"/>
      <c r="H603" s="41">
        <v>12</v>
      </c>
      <c r="I603" s="32" t="s">
        <v>45</v>
      </c>
      <c r="J603" s="43"/>
      <c r="K603" s="43"/>
      <c r="L603" s="36"/>
    </row>
    <row r="604" spans="1:16" x14ac:dyDescent="0.25">
      <c r="A604" s="29">
        <v>2016</v>
      </c>
      <c r="B604" s="38" t="s">
        <v>1091</v>
      </c>
      <c r="C604" s="38" t="s">
        <v>1094</v>
      </c>
      <c r="D604" s="32" t="s">
        <v>45</v>
      </c>
      <c r="E604" s="32"/>
      <c r="F604" s="30"/>
      <c r="G604" s="32"/>
      <c r="H604" s="39"/>
      <c r="I604" s="41"/>
      <c r="J604" s="43"/>
      <c r="K604" s="43"/>
      <c r="L604" s="32"/>
    </row>
    <row r="605" spans="1:16" x14ac:dyDescent="0.25">
      <c r="A605" s="29">
        <v>2016</v>
      </c>
      <c r="B605" s="38" t="s">
        <v>1091</v>
      </c>
      <c r="C605" s="38" t="s">
        <v>1095</v>
      </c>
      <c r="D605" s="32" t="s">
        <v>45</v>
      </c>
      <c r="E605" s="32"/>
      <c r="F605" s="30"/>
      <c r="G605" s="32"/>
      <c r="H605" s="39"/>
      <c r="I605" s="41"/>
      <c r="J605" s="43"/>
      <c r="K605" s="43"/>
      <c r="L605" s="32"/>
    </row>
    <row r="606" spans="1:16" x14ac:dyDescent="0.25">
      <c r="A606" s="29">
        <v>2016</v>
      </c>
      <c r="B606" s="38" t="s">
        <v>1091</v>
      </c>
      <c r="C606" s="38" t="s">
        <v>1096</v>
      </c>
      <c r="D606" s="41">
        <v>437</v>
      </c>
      <c r="E606" s="41">
        <v>340</v>
      </c>
      <c r="F606" s="30">
        <f t="shared" si="27"/>
        <v>0.77803203661327236</v>
      </c>
      <c r="G606" s="36"/>
      <c r="H606" s="41">
        <v>216</v>
      </c>
      <c r="I606" s="41">
        <v>51</v>
      </c>
      <c r="J606" s="43">
        <f t="shared" si="28"/>
        <v>0.11670480549199085</v>
      </c>
      <c r="K606" s="43">
        <f t="shared" si="29"/>
        <v>0.2361111111111111</v>
      </c>
      <c r="L606" s="36"/>
      <c r="M606" s="39">
        <v>28</v>
      </c>
      <c r="N606" s="39">
        <v>23</v>
      </c>
      <c r="O606" s="39">
        <v>23</v>
      </c>
      <c r="P606" s="32" t="s">
        <v>45</v>
      </c>
    </row>
    <row r="607" spans="1:16" x14ac:dyDescent="0.25">
      <c r="A607" s="29">
        <v>2016</v>
      </c>
      <c r="B607" s="38" t="s">
        <v>1091</v>
      </c>
      <c r="C607" s="38" t="s">
        <v>1097</v>
      </c>
      <c r="D607" s="41">
        <v>296</v>
      </c>
      <c r="E607" s="41">
        <v>212</v>
      </c>
      <c r="F607" s="30">
        <f t="shared" si="27"/>
        <v>0.71621621621621623</v>
      </c>
      <c r="G607" s="36"/>
      <c r="H607" s="41">
        <v>161</v>
      </c>
      <c r="I607" s="41">
        <v>47</v>
      </c>
      <c r="J607" s="43">
        <f t="shared" si="28"/>
        <v>0.15878378378378377</v>
      </c>
      <c r="K607" s="43">
        <f t="shared" si="29"/>
        <v>0.29192546583850931</v>
      </c>
      <c r="L607" s="36"/>
      <c r="M607" s="39">
        <v>25</v>
      </c>
      <c r="N607" s="39">
        <v>20</v>
      </c>
      <c r="O607" s="39">
        <v>15</v>
      </c>
      <c r="P607" s="32" t="s">
        <v>45</v>
      </c>
    </row>
    <row r="608" spans="1:16" x14ac:dyDescent="0.25">
      <c r="A608" s="29">
        <v>2016</v>
      </c>
      <c r="B608" s="38" t="s">
        <v>1091</v>
      </c>
      <c r="C608" s="38" t="s">
        <v>1098</v>
      </c>
      <c r="D608" s="41">
        <v>42</v>
      </c>
      <c r="E608" s="32" t="s">
        <v>45</v>
      </c>
      <c r="F608" s="30"/>
      <c r="G608" s="32"/>
      <c r="H608" s="39"/>
      <c r="I608" s="41"/>
      <c r="J608" s="43"/>
      <c r="K608" s="43"/>
      <c r="L608" s="32"/>
    </row>
    <row r="609" spans="1:16" x14ac:dyDescent="0.25">
      <c r="A609" s="29">
        <v>2016</v>
      </c>
      <c r="B609" s="38" t="s">
        <v>1099</v>
      </c>
      <c r="C609" s="38" t="s">
        <v>1100</v>
      </c>
      <c r="D609" s="32" t="s">
        <v>45</v>
      </c>
      <c r="E609" s="32"/>
      <c r="F609" s="30"/>
      <c r="G609" s="32"/>
      <c r="H609" s="39"/>
      <c r="I609" s="41"/>
      <c r="J609" s="43"/>
      <c r="K609" s="43"/>
      <c r="L609" s="32"/>
    </row>
    <row r="610" spans="1:16" x14ac:dyDescent="0.25">
      <c r="A610" s="29">
        <v>2016</v>
      </c>
      <c r="B610" s="38" t="s">
        <v>1099</v>
      </c>
      <c r="C610" s="38" t="s">
        <v>1101</v>
      </c>
      <c r="D610" s="32" t="s">
        <v>45</v>
      </c>
      <c r="E610" s="32"/>
      <c r="F610" s="30"/>
      <c r="G610" s="32"/>
      <c r="H610" s="39"/>
      <c r="I610" s="41"/>
      <c r="J610" s="43"/>
      <c r="K610" s="43"/>
      <c r="L610" s="32"/>
    </row>
    <row r="611" spans="1:16" x14ac:dyDescent="0.25">
      <c r="A611" s="29">
        <v>2016</v>
      </c>
      <c r="B611" s="38" t="s">
        <v>1099</v>
      </c>
      <c r="C611" s="38" t="s">
        <v>1102</v>
      </c>
      <c r="D611" s="41">
        <v>302</v>
      </c>
      <c r="E611" s="41">
        <v>251</v>
      </c>
      <c r="F611" s="30">
        <f t="shared" si="27"/>
        <v>0.83112582781456956</v>
      </c>
      <c r="G611" s="36"/>
      <c r="H611" s="41">
        <v>150</v>
      </c>
      <c r="I611" s="41">
        <v>24</v>
      </c>
      <c r="J611" s="43">
        <f t="shared" si="28"/>
        <v>7.9470198675496692E-2</v>
      </c>
      <c r="K611" s="43">
        <f t="shared" si="29"/>
        <v>0.16</v>
      </c>
      <c r="L611" s="36"/>
      <c r="M611" s="39">
        <v>16</v>
      </c>
      <c r="N611" s="32" t="s">
        <v>45</v>
      </c>
      <c r="O611" s="32" t="s">
        <v>45</v>
      </c>
      <c r="P611" s="39">
        <v>11</v>
      </c>
    </row>
    <row r="612" spans="1:16" x14ac:dyDescent="0.25">
      <c r="A612" s="29">
        <v>2016</v>
      </c>
      <c r="B612" s="38" t="s">
        <v>1099</v>
      </c>
      <c r="C612" s="38" t="s">
        <v>1103</v>
      </c>
      <c r="D612" s="32" t="s">
        <v>45</v>
      </c>
      <c r="E612" s="32"/>
      <c r="F612" s="30"/>
      <c r="G612" s="32"/>
      <c r="H612" s="39"/>
      <c r="I612" s="41"/>
      <c r="J612" s="43"/>
      <c r="K612" s="43"/>
      <c r="L612" s="32"/>
    </row>
    <row r="613" spans="1:16" x14ac:dyDescent="0.25">
      <c r="A613" s="29">
        <v>2016</v>
      </c>
      <c r="B613" s="38" t="s">
        <v>1099</v>
      </c>
      <c r="C613" s="38" t="s">
        <v>1104</v>
      </c>
      <c r="D613" s="32" t="s">
        <v>45</v>
      </c>
      <c r="E613" s="32"/>
      <c r="F613" s="30"/>
      <c r="G613" s="32"/>
      <c r="H613" s="39"/>
      <c r="I613" s="41"/>
      <c r="J613" s="43"/>
      <c r="K613" s="43"/>
      <c r="L613" s="32"/>
    </row>
    <row r="614" spans="1:16" x14ac:dyDescent="0.25">
      <c r="A614" s="29">
        <v>2016</v>
      </c>
      <c r="B614" s="38" t="s">
        <v>1099</v>
      </c>
      <c r="C614" s="38" t="s">
        <v>1105</v>
      </c>
      <c r="D614" s="41">
        <v>334</v>
      </c>
      <c r="E614" s="41">
        <v>263</v>
      </c>
      <c r="F614" s="30">
        <f t="shared" si="27"/>
        <v>0.78742514970059885</v>
      </c>
      <c r="G614" s="36"/>
      <c r="H614" s="41">
        <v>183</v>
      </c>
      <c r="I614" s="41">
        <v>55</v>
      </c>
      <c r="J614" s="43">
        <f t="shared" si="28"/>
        <v>0.16467065868263472</v>
      </c>
      <c r="K614" s="43">
        <f t="shared" si="29"/>
        <v>0.30054644808743169</v>
      </c>
      <c r="L614" s="36"/>
      <c r="M614" s="39">
        <v>43</v>
      </c>
      <c r="N614" s="39">
        <v>18</v>
      </c>
      <c r="O614" s="39">
        <v>20</v>
      </c>
      <c r="P614" s="39">
        <v>18</v>
      </c>
    </row>
    <row r="615" spans="1:16" x14ac:dyDescent="0.25">
      <c r="A615" s="29">
        <v>2016</v>
      </c>
      <c r="B615" s="38" t="s">
        <v>1099</v>
      </c>
      <c r="C615" s="38" t="s">
        <v>1106</v>
      </c>
      <c r="D615" s="41">
        <v>344</v>
      </c>
      <c r="E615" s="41">
        <v>277</v>
      </c>
      <c r="F615" s="30">
        <f t="shared" si="27"/>
        <v>0.80523255813953487</v>
      </c>
      <c r="G615" s="36"/>
      <c r="H615" s="41">
        <v>180</v>
      </c>
      <c r="I615" s="41">
        <v>48</v>
      </c>
      <c r="J615" s="43">
        <f t="shared" si="28"/>
        <v>0.13953488372093023</v>
      </c>
      <c r="K615" s="43">
        <f t="shared" si="29"/>
        <v>0.26666666666666666</v>
      </c>
      <c r="L615" s="36"/>
      <c r="M615" s="39">
        <v>39</v>
      </c>
      <c r="N615" s="39">
        <v>15</v>
      </c>
      <c r="O615" s="39">
        <v>13</v>
      </c>
      <c r="P615" s="39">
        <v>17</v>
      </c>
    </row>
    <row r="616" spans="1:16" x14ac:dyDescent="0.25">
      <c r="A616" s="29">
        <v>2016</v>
      </c>
      <c r="B616" s="38" t="s">
        <v>1099</v>
      </c>
      <c r="C616" s="38" t="s">
        <v>1107</v>
      </c>
      <c r="D616" s="32" t="s">
        <v>45</v>
      </c>
      <c r="E616" s="32"/>
      <c r="F616" s="30"/>
      <c r="G616" s="32"/>
      <c r="H616" s="39"/>
      <c r="I616" s="41"/>
      <c r="J616" s="43"/>
      <c r="K616" s="43"/>
      <c r="L616" s="32"/>
    </row>
    <row r="617" spans="1:16" x14ac:dyDescent="0.25">
      <c r="A617" s="29">
        <v>2016</v>
      </c>
      <c r="B617" s="38" t="s">
        <v>1099</v>
      </c>
      <c r="C617" s="38" t="s">
        <v>1108</v>
      </c>
      <c r="D617" s="41">
        <v>16</v>
      </c>
      <c r="E617" s="32" t="s">
        <v>45</v>
      </c>
      <c r="F617" s="30"/>
      <c r="G617" s="32"/>
      <c r="H617" s="39"/>
      <c r="I617" s="41"/>
      <c r="J617" s="43"/>
      <c r="K617" s="43"/>
      <c r="L617" s="32"/>
    </row>
    <row r="618" spans="1:16" x14ac:dyDescent="0.25">
      <c r="A618" s="29">
        <v>2016</v>
      </c>
      <c r="B618" s="38" t="s">
        <v>1099</v>
      </c>
      <c r="C618" s="38" t="s">
        <v>1109</v>
      </c>
      <c r="D618" s="41">
        <v>145</v>
      </c>
      <c r="E618" s="41">
        <v>25</v>
      </c>
      <c r="F618" s="30">
        <f t="shared" si="27"/>
        <v>0.17241379310344829</v>
      </c>
      <c r="G618" s="36"/>
      <c r="H618" s="41">
        <v>25</v>
      </c>
      <c r="I618" s="41">
        <v>11</v>
      </c>
      <c r="J618" s="43">
        <f t="shared" si="28"/>
        <v>7.586206896551724E-2</v>
      </c>
      <c r="K618" s="43">
        <f t="shared" si="29"/>
        <v>0.44</v>
      </c>
      <c r="L618" s="36"/>
      <c r="M618" s="32" t="s">
        <v>45</v>
      </c>
      <c r="N618" s="32" t="s">
        <v>45</v>
      </c>
      <c r="O618" s="32" t="s">
        <v>45</v>
      </c>
      <c r="P618" s="32" t="s">
        <v>45</v>
      </c>
    </row>
    <row r="619" spans="1:16" x14ac:dyDescent="0.25">
      <c r="A619" s="29">
        <v>2016</v>
      </c>
      <c r="B619" s="38" t="s">
        <v>1099</v>
      </c>
      <c r="C619" s="38" t="s">
        <v>1110</v>
      </c>
      <c r="D619" s="41">
        <v>12</v>
      </c>
      <c r="E619" s="32" t="s">
        <v>45</v>
      </c>
      <c r="F619" s="30"/>
      <c r="G619" s="32"/>
      <c r="H619" s="39"/>
      <c r="I619" s="41"/>
      <c r="J619" s="43"/>
      <c r="K619" s="43"/>
      <c r="L619" s="32"/>
    </row>
    <row r="620" spans="1:16" x14ac:dyDescent="0.25">
      <c r="A620" s="29">
        <v>2016</v>
      </c>
      <c r="B620" s="38" t="s">
        <v>1111</v>
      </c>
      <c r="C620" s="38" t="s">
        <v>1112</v>
      </c>
      <c r="D620" s="41">
        <v>19</v>
      </c>
      <c r="E620" s="41">
        <v>10</v>
      </c>
      <c r="F620" s="30">
        <f t="shared" si="27"/>
        <v>0.52631578947368418</v>
      </c>
      <c r="G620" s="36"/>
      <c r="H620" s="41">
        <v>10</v>
      </c>
      <c r="I620" s="32" t="s">
        <v>45</v>
      </c>
      <c r="J620" s="43"/>
      <c r="K620" s="43"/>
      <c r="L620" s="36"/>
    </row>
    <row r="621" spans="1:16" x14ac:dyDescent="0.25">
      <c r="A621" s="29">
        <v>2016</v>
      </c>
      <c r="B621" s="38" t="s">
        <v>1113</v>
      </c>
      <c r="C621" s="38" t="s">
        <v>1114</v>
      </c>
      <c r="D621" s="41">
        <v>90</v>
      </c>
      <c r="E621" s="41">
        <v>72</v>
      </c>
      <c r="F621" s="30">
        <f t="shared" si="27"/>
        <v>0.8</v>
      </c>
      <c r="G621" s="36"/>
      <c r="H621" s="41">
        <v>50</v>
      </c>
      <c r="I621" s="32" t="s">
        <v>45</v>
      </c>
      <c r="J621" s="43"/>
      <c r="K621" s="43"/>
      <c r="L621" s="36"/>
    </row>
    <row r="622" spans="1:16" x14ac:dyDescent="0.25">
      <c r="A622" s="29">
        <v>2016</v>
      </c>
      <c r="B622" s="38" t="s">
        <v>1115</v>
      </c>
      <c r="C622" s="38" t="s">
        <v>1116</v>
      </c>
      <c r="D622" s="32" t="s">
        <v>45</v>
      </c>
      <c r="E622" s="32"/>
      <c r="F622" s="30"/>
      <c r="G622" s="32"/>
      <c r="H622" s="39"/>
      <c r="I622" s="41"/>
      <c r="J622" s="43"/>
      <c r="K622" s="43"/>
      <c r="L622" s="32"/>
    </row>
    <row r="623" spans="1:16" x14ac:dyDescent="0.25">
      <c r="A623" s="29">
        <v>2016</v>
      </c>
      <c r="B623" s="38" t="s">
        <v>1115</v>
      </c>
      <c r="C623" s="38" t="s">
        <v>1117</v>
      </c>
      <c r="D623" s="41">
        <v>181</v>
      </c>
      <c r="E623" s="41">
        <v>137</v>
      </c>
      <c r="F623" s="30">
        <f t="shared" si="27"/>
        <v>0.75690607734806625</v>
      </c>
      <c r="G623" s="36"/>
      <c r="H623" s="41">
        <v>113</v>
      </c>
      <c r="I623" s="41">
        <v>15</v>
      </c>
      <c r="J623" s="43">
        <f t="shared" si="28"/>
        <v>8.2872928176795577E-2</v>
      </c>
      <c r="K623" s="43">
        <f t="shared" si="29"/>
        <v>0.13274336283185842</v>
      </c>
      <c r="L623" s="36"/>
      <c r="M623" s="32" t="s">
        <v>45</v>
      </c>
      <c r="N623" s="32" t="s">
        <v>45</v>
      </c>
      <c r="O623" s="32" t="s">
        <v>45</v>
      </c>
      <c r="P623" s="32" t="s">
        <v>45</v>
      </c>
    </row>
    <row r="624" spans="1:16" x14ac:dyDescent="0.25">
      <c r="A624" s="29">
        <v>2016</v>
      </c>
      <c r="B624" s="38" t="s">
        <v>1118</v>
      </c>
      <c r="C624" s="38" t="s">
        <v>1119</v>
      </c>
      <c r="D624" s="41">
        <v>20</v>
      </c>
      <c r="E624" s="32" t="s">
        <v>45</v>
      </c>
      <c r="F624" s="30"/>
      <c r="G624" s="32"/>
      <c r="H624" s="39"/>
      <c r="I624" s="41"/>
      <c r="J624" s="43"/>
      <c r="K624" s="43"/>
      <c r="L624" s="32"/>
    </row>
    <row r="625" spans="1:16" x14ac:dyDescent="0.25">
      <c r="A625" s="29">
        <v>2016</v>
      </c>
      <c r="B625" s="38" t="s">
        <v>1120</v>
      </c>
      <c r="C625" s="38" t="s">
        <v>1121</v>
      </c>
      <c r="D625" s="32" t="s">
        <v>45</v>
      </c>
      <c r="E625" s="32"/>
      <c r="F625" s="30"/>
      <c r="G625" s="32"/>
      <c r="H625" s="39"/>
      <c r="I625" s="41"/>
      <c r="J625" s="43"/>
      <c r="K625" s="43"/>
      <c r="L625" s="32"/>
    </row>
    <row r="626" spans="1:16" x14ac:dyDescent="0.25">
      <c r="A626" s="29">
        <v>2016</v>
      </c>
      <c r="B626" s="38" t="s">
        <v>1120</v>
      </c>
      <c r="C626" s="38" t="s">
        <v>1122</v>
      </c>
      <c r="D626" s="41">
        <v>83</v>
      </c>
      <c r="E626" s="41">
        <v>51</v>
      </c>
      <c r="F626" s="30">
        <f t="shared" si="27"/>
        <v>0.61445783132530118</v>
      </c>
      <c r="G626" s="36"/>
      <c r="H626" s="41">
        <v>35</v>
      </c>
      <c r="I626" s="32" t="s">
        <v>45</v>
      </c>
      <c r="J626" s="43"/>
      <c r="K626" s="43"/>
      <c r="L626" s="36"/>
    </row>
    <row r="627" spans="1:16" x14ac:dyDescent="0.25">
      <c r="A627" s="29">
        <v>2016</v>
      </c>
      <c r="B627" s="38" t="s">
        <v>1123</v>
      </c>
      <c r="C627" s="38" t="s">
        <v>1124</v>
      </c>
      <c r="D627" s="41">
        <v>62</v>
      </c>
      <c r="E627" s="41">
        <v>14</v>
      </c>
      <c r="F627" s="30">
        <f t="shared" si="27"/>
        <v>0.22580645161290322</v>
      </c>
      <c r="G627" s="36"/>
      <c r="H627" s="41">
        <v>14</v>
      </c>
      <c r="I627" s="32" t="s">
        <v>45</v>
      </c>
      <c r="J627" s="43"/>
      <c r="K627" s="43"/>
      <c r="L627" s="36"/>
    </row>
    <row r="628" spans="1:16" x14ac:dyDescent="0.25">
      <c r="A628" s="29">
        <v>2016</v>
      </c>
      <c r="B628" s="38" t="s">
        <v>1123</v>
      </c>
      <c r="C628" s="38" t="s">
        <v>1125</v>
      </c>
      <c r="D628" s="41">
        <v>313</v>
      </c>
      <c r="E628" s="41">
        <v>241</v>
      </c>
      <c r="F628" s="30">
        <f t="shared" si="27"/>
        <v>0.76996805111821087</v>
      </c>
      <c r="G628" s="36"/>
      <c r="H628" s="41">
        <v>177</v>
      </c>
      <c r="I628" s="41">
        <v>45</v>
      </c>
      <c r="J628" s="43">
        <f t="shared" si="28"/>
        <v>0.14376996805111822</v>
      </c>
      <c r="K628" s="43">
        <f t="shared" si="29"/>
        <v>0.25423728813559321</v>
      </c>
      <c r="L628" s="36"/>
      <c r="M628" s="39">
        <v>30</v>
      </c>
      <c r="N628" s="39">
        <v>23</v>
      </c>
      <c r="O628" s="39">
        <v>16</v>
      </c>
      <c r="P628" s="32" t="s">
        <v>45</v>
      </c>
    </row>
    <row r="629" spans="1:16" x14ac:dyDescent="0.25">
      <c r="A629" s="29">
        <v>2016</v>
      </c>
      <c r="B629" s="38" t="s">
        <v>1123</v>
      </c>
      <c r="C629" s="38" t="s">
        <v>1126</v>
      </c>
      <c r="D629" s="32" t="s">
        <v>45</v>
      </c>
      <c r="E629" s="32"/>
      <c r="F629" s="30"/>
      <c r="G629" s="32"/>
      <c r="H629" s="39"/>
      <c r="I629" s="41"/>
      <c r="J629" s="43"/>
      <c r="K629" s="43"/>
      <c r="L629" s="32"/>
    </row>
    <row r="630" spans="1:16" x14ac:dyDescent="0.25">
      <c r="A630" s="29">
        <v>2016</v>
      </c>
      <c r="B630" s="38" t="s">
        <v>1123</v>
      </c>
      <c r="C630" s="38" t="s">
        <v>1127</v>
      </c>
      <c r="D630" s="32" t="s">
        <v>45</v>
      </c>
      <c r="E630" s="32"/>
      <c r="F630" s="30"/>
      <c r="G630" s="32"/>
      <c r="H630" s="39"/>
      <c r="I630" s="41"/>
      <c r="J630" s="43"/>
      <c r="K630" s="43"/>
      <c r="L630" s="32"/>
    </row>
    <row r="631" spans="1:16" x14ac:dyDescent="0.25">
      <c r="A631" s="29">
        <v>2016</v>
      </c>
      <c r="B631" s="38" t="s">
        <v>1123</v>
      </c>
      <c r="C631" s="38" t="s">
        <v>1128</v>
      </c>
      <c r="D631" s="41">
        <v>472</v>
      </c>
      <c r="E631" s="41">
        <v>414</v>
      </c>
      <c r="F631" s="30">
        <f t="shared" si="27"/>
        <v>0.8771186440677966</v>
      </c>
      <c r="G631" s="36"/>
      <c r="H631" s="41">
        <v>248</v>
      </c>
      <c r="I631" s="41">
        <v>23</v>
      </c>
      <c r="J631" s="43">
        <f t="shared" si="28"/>
        <v>4.8728813559322036E-2</v>
      </c>
      <c r="K631" s="43">
        <f t="shared" si="29"/>
        <v>9.2741935483870969E-2</v>
      </c>
      <c r="L631" s="36"/>
      <c r="M631" s="39">
        <v>12</v>
      </c>
      <c r="N631" s="39">
        <v>11</v>
      </c>
      <c r="O631" s="32" t="s">
        <v>45</v>
      </c>
      <c r="P631" s="32" t="s">
        <v>45</v>
      </c>
    </row>
    <row r="632" spans="1:16" x14ac:dyDescent="0.25">
      <c r="A632" s="29">
        <v>2016</v>
      </c>
      <c r="B632" s="38" t="s">
        <v>1123</v>
      </c>
      <c r="C632" s="38" t="s">
        <v>1129</v>
      </c>
      <c r="D632" s="41">
        <v>443</v>
      </c>
      <c r="E632" s="41">
        <v>389</v>
      </c>
      <c r="F632" s="30">
        <f t="shared" si="27"/>
        <v>0.87810383747178333</v>
      </c>
      <c r="G632" s="36"/>
      <c r="H632" s="41">
        <v>250</v>
      </c>
      <c r="I632" s="41">
        <v>32</v>
      </c>
      <c r="J632" s="43">
        <f t="shared" si="28"/>
        <v>7.2234762979683967E-2</v>
      </c>
      <c r="K632" s="43">
        <f t="shared" si="29"/>
        <v>0.128</v>
      </c>
      <c r="L632" s="36"/>
      <c r="M632" s="39">
        <v>23</v>
      </c>
      <c r="N632" s="39">
        <v>15</v>
      </c>
      <c r="O632" s="39">
        <v>10</v>
      </c>
      <c r="P632" s="32" t="s">
        <v>45</v>
      </c>
    </row>
    <row r="633" spans="1:16" x14ac:dyDescent="0.25">
      <c r="A633" s="29">
        <v>2016</v>
      </c>
      <c r="B633" s="38" t="s">
        <v>1123</v>
      </c>
      <c r="C633" s="38" t="s">
        <v>1130</v>
      </c>
      <c r="D633" s="41">
        <v>51</v>
      </c>
      <c r="E633" s="41">
        <v>16</v>
      </c>
      <c r="F633" s="30">
        <f t="shared" si="27"/>
        <v>0.31372549019607843</v>
      </c>
      <c r="G633" s="36"/>
      <c r="H633" s="41">
        <v>12</v>
      </c>
      <c r="I633" s="32" t="s">
        <v>45</v>
      </c>
      <c r="J633" s="43"/>
      <c r="K633" s="43"/>
      <c r="L633" s="36"/>
    </row>
    <row r="634" spans="1:16" x14ac:dyDescent="0.25">
      <c r="A634" s="29">
        <v>2016</v>
      </c>
      <c r="B634" s="38" t="s">
        <v>1123</v>
      </c>
      <c r="C634" s="38" t="s">
        <v>1131</v>
      </c>
      <c r="D634" s="41">
        <v>416</v>
      </c>
      <c r="E634" s="41">
        <v>334</v>
      </c>
      <c r="F634" s="30">
        <f t="shared" si="27"/>
        <v>0.80288461538461542</v>
      </c>
      <c r="G634" s="36"/>
      <c r="H634" s="41">
        <v>220</v>
      </c>
      <c r="I634" s="41">
        <v>47</v>
      </c>
      <c r="J634" s="43">
        <f t="shared" si="28"/>
        <v>0.11298076923076923</v>
      </c>
      <c r="K634" s="43">
        <f t="shared" si="29"/>
        <v>0.21363636363636362</v>
      </c>
      <c r="L634" s="36"/>
      <c r="M634" s="39">
        <v>30</v>
      </c>
      <c r="N634" s="39">
        <v>16</v>
      </c>
      <c r="O634" s="39">
        <v>12</v>
      </c>
      <c r="P634" s="32" t="s">
        <v>45</v>
      </c>
    </row>
    <row r="635" spans="1:16" x14ac:dyDescent="0.25">
      <c r="A635" s="29">
        <v>2016</v>
      </c>
      <c r="B635" s="38" t="s">
        <v>1123</v>
      </c>
      <c r="C635" s="38" t="s">
        <v>1132</v>
      </c>
      <c r="D635" s="41">
        <v>190</v>
      </c>
      <c r="E635" s="41">
        <v>147</v>
      </c>
      <c r="F635" s="30">
        <f t="shared" si="27"/>
        <v>0.77368421052631575</v>
      </c>
      <c r="G635" s="36"/>
      <c r="H635" s="41">
        <v>94</v>
      </c>
      <c r="I635" s="41">
        <v>20</v>
      </c>
      <c r="J635" s="43">
        <f t="shared" si="28"/>
        <v>0.10526315789473684</v>
      </c>
      <c r="K635" s="43">
        <f t="shared" si="29"/>
        <v>0.21276595744680851</v>
      </c>
      <c r="L635" s="36"/>
      <c r="M635" s="39">
        <v>12</v>
      </c>
      <c r="N635" s="32" t="s">
        <v>45</v>
      </c>
      <c r="O635" s="32" t="s">
        <v>45</v>
      </c>
      <c r="P635" s="32" t="s">
        <v>45</v>
      </c>
    </row>
    <row r="636" spans="1:16" x14ac:dyDescent="0.25">
      <c r="A636" s="29">
        <v>2016</v>
      </c>
      <c r="B636" s="38" t="s">
        <v>1123</v>
      </c>
      <c r="C636" s="38" t="s">
        <v>595</v>
      </c>
      <c r="D636" s="41">
        <v>51</v>
      </c>
      <c r="E636" s="32" t="s">
        <v>45</v>
      </c>
      <c r="F636" s="30"/>
      <c r="G636" s="32"/>
      <c r="H636" s="39"/>
      <c r="I636" s="41"/>
      <c r="J636" s="43"/>
      <c r="K636" s="43"/>
      <c r="L636" s="32"/>
    </row>
    <row r="637" spans="1:16" x14ac:dyDescent="0.25">
      <c r="A637" s="29">
        <v>2016</v>
      </c>
      <c r="B637" s="38" t="s">
        <v>1133</v>
      </c>
      <c r="C637" s="38" t="s">
        <v>1134</v>
      </c>
      <c r="D637" s="41">
        <v>32</v>
      </c>
      <c r="E637" s="32" t="s">
        <v>45</v>
      </c>
      <c r="F637" s="30"/>
      <c r="G637" s="32"/>
      <c r="H637" s="39"/>
      <c r="I637" s="41"/>
      <c r="J637" s="43"/>
      <c r="K637" s="43"/>
      <c r="L637" s="32"/>
    </row>
    <row r="638" spans="1:16" x14ac:dyDescent="0.25">
      <c r="A638" s="29">
        <v>2016</v>
      </c>
      <c r="B638" s="38" t="s">
        <v>1133</v>
      </c>
      <c r="C638" s="38" t="s">
        <v>1135</v>
      </c>
      <c r="D638" s="32" t="s">
        <v>45</v>
      </c>
      <c r="E638" s="32"/>
      <c r="F638" s="30"/>
      <c r="G638" s="32"/>
      <c r="H638" s="39"/>
      <c r="I638" s="41"/>
      <c r="J638" s="43"/>
      <c r="K638" s="43"/>
      <c r="L638" s="32"/>
    </row>
    <row r="639" spans="1:16" x14ac:dyDescent="0.25">
      <c r="A639" s="29">
        <v>2016</v>
      </c>
      <c r="B639" s="38" t="s">
        <v>1133</v>
      </c>
      <c r="C639" s="38" t="s">
        <v>1136</v>
      </c>
      <c r="D639" s="41">
        <v>467</v>
      </c>
      <c r="E639" s="41">
        <v>351</v>
      </c>
      <c r="F639" s="30">
        <f t="shared" si="27"/>
        <v>0.75160599571734477</v>
      </c>
      <c r="G639" s="36"/>
      <c r="H639" s="41">
        <v>248</v>
      </c>
      <c r="I639" s="41">
        <v>58</v>
      </c>
      <c r="J639" s="43">
        <f t="shared" si="28"/>
        <v>0.12419700214132762</v>
      </c>
      <c r="K639" s="43">
        <f t="shared" si="29"/>
        <v>0.23387096774193547</v>
      </c>
      <c r="L639" s="36"/>
      <c r="M639" s="39">
        <v>23</v>
      </c>
      <c r="N639" s="39">
        <v>25</v>
      </c>
      <c r="O639" s="39">
        <v>24</v>
      </c>
      <c r="P639" s="32" t="s">
        <v>45</v>
      </c>
    </row>
    <row r="640" spans="1:16" x14ac:dyDescent="0.25">
      <c r="A640" s="29">
        <v>2016</v>
      </c>
      <c r="B640" s="38" t="s">
        <v>1137</v>
      </c>
      <c r="C640" s="38" t="s">
        <v>1138</v>
      </c>
      <c r="D640" s="41">
        <v>21</v>
      </c>
      <c r="E640" s="41">
        <v>15</v>
      </c>
      <c r="F640" s="30">
        <f t="shared" si="27"/>
        <v>0.7142857142857143</v>
      </c>
      <c r="G640" s="36"/>
      <c r="H640" s="41">
        <v>11</v>
      </c>
      <c r="I640" s="32" t="s">
        <v>45</v>
      </c>
      <c r="J640" s="43"/>
      <c r="K640" s="43"/>
      <c r="L640" s="36"/>
    </row>
    <row r="641" spans="1:16" x14ac:dyDescent="0.25">
      <c r="A641" s="29">
        <v>2016</v>
      </c>
      <c r="B641" s="38" t="s">
        <v>1139</v>
      </c>
      <c r="C641" s="38" t="s">
        <v>1140</v>
      </c>
      <c r="D641" s="32" t="s">
        <v>45</v>
      </c>
      <c r="E641" s="32"/>
      <c r="F641" s="30"/>
      <c r="G641" s="32"/>
      <c r="H641" s="39"/>
      <c r="I641" s="41"/>
      <c r="J641" s="43"/>
      <c r="K641" s="43"/>
      <c r="L641" s="32"/>
    </row>
    <row r="642" spans="1:16" x14ac:dyDescent="0.25">
      <c r="A642" s="29">
        <v>2016</v>
      </c>
      <c r="B642" s="38" t="s">
        <v>1141</v>
      </c>
      <c r="C642" s="38" t="s">
        <v>1142</v>
      </c>
      <c r="D642" s="41">
        <v>58</v>
      </c>
      <c r="E642" s="41">
        <v>37</v>
      </c>
      <c r="F642" s="30">
        <f t="shared" si="27"/>
        <v>0.63793103448275867</v>
      </c>
      <c r="G642" s="36"/>
      <c r="H642" s="41">
        <v>35</v>
      </c>
      <c r="I642" s="32" t="s">
        <v>45</v>
      </c>
      <c r="J642" s="43"/>
      <c r="K642" s="43"/>
      <c r="L642" s="36"/>
    </row>
    <row r="643" spans="1:16" x14ac:dyDescent="0.25">
      <c r="A643" s="29">
        <v>2016</v>
      </c>
      <c r="B643" s="38" t="s">
        <v>1143</v>
      </c>
      <c r="C643" s="38" t="s">
        <v>1144</v>
      </c>
      <c r="D643" s="41">
        <v>37</v>
      </c>
      <c r="E643" s="41">
        <v>27</v>
      </c>
      <c r="F643" s="30">
        <f t="shared" si="27"/>
        <v>0.72972972972972971</v>
      </c>
      <c r="G643" s="36"/>
      <c r="H643" s="41">
        <v>13</v>
      </c>
      <c r="I643" s="32" t="s">
        <v>45</v>
      </c>
      <c r="J643" s="43"/>
      <c r="K643" s="43"/>
      <c r="L643" s="36"/>
    </row>
    <row r="644" spans="1:16" x14ac:dyDescent="0.25">
      <c r="A644" s="29">
        <v>2016</v>
      </c>
      <c r="B644" s="38" t="s">
        <v>1145</v>
      </c>
      <c r="C644" s="38" t="s">
        <v>1146</v>
      </c>
      <c r="D644" s="41">
        <v>10</v>
      </c>
      <c r="E644" s="32" t="s">
        <v>45</v>
      </c>
      <c r="F644" s="30"/>
      <c r="G644" s="32"/>
      <c r="H644" s="39"/>
      <c r="I644" s="41"/>
      <c r="J644" s="43"/>
      <c r="K644" s="43"/>
      <c r="L644" s="32"/>
    </row>
    <row r="645" spans="1:16" x14ac:dyDescent="0.25">
      <c r="A645" s="29">
        <v>2016</v>
      </c>
      <c r="B645" s="38" t="s">
        <v>1145</v>
      </c>
      <c r="C645" s="38" t="s">
        <v>1147</v>
      </c>
      <c r="D645" s="32" t="s">
        <v>45</v>
      </c>
      <c r="F645" s="30"/>
      <c r="G645" s="32"/>
      <c r="H645" s="39"/>
      <c r="I645" s="41"/>
      <c r="J645" s="43"/>
      <c r="K645" s="43"/>
      <c r="L645" s="32"/>
    </row>
    <row r="646" spans="1:16" x14ac:dyDescent="0.25">
      <c r="A646" s="29">
        <v>2016</v>
      </c>
      <c r="B646" s="38" t="s">
        <v>1148</v>
      </c>
      <c r="C646" s="38" t="s">
        <v>1149</v>
      </c>
      <c r="D646" s="41">
        <v>12</v>
      </c>
      <c r="E646" s="32" t="s">
        <v>45</v>
      </c>
      <c r="F646" s="30"/>
      <c r="G646" s="32"/>
      <c r="H646" s="39"/>
      <c r="I646" s="41"/>
      <c r="J646" s="43"/>
      <c r="K646" s="43"/>
      <c r="L646" s="32"/>
    </row>
    <row r="647" spans="1:16" x14ac:dyDescent="0.25">
      <c r="A647" s="29">
        <v>2016</v>
      </c>
      <c r="B647" s="38" t="s">
        <v>1150</v>
      </c>
      <c r="C647" s="38" t="s">
        <v>1151</v>
      </c>
      <c r="D647" s="41">
        <v>62</v>
      </c>
      <c r="E647" s="41">
        <v>41</v>
      </c>
      <c r="F647" s="30">
        <f t="shared" ref="F644:F707" si="30">E647/D647</f>
        <v>0.66129032258064513</v>
      </c>
      <c r="G647" s="36"/>
      <c r="H647" s="41">
        <v>30</v>
      </c>
      <c r="I647" s="32" t="s">
        <v>45</v>
      </c>
      <c r="J647" s="43"/>
      <c r="K647" s="43"/>
      <c r="L647" s="36"/>
    </row>
    <row r="648" spans="1:16" x14ac:dyDescent="0.25">
      <c r="A648" s="29">
        <v>2016</v>
      </c>
      <c r="B648" s="38" t="s">
        <v>1152</v>
      </c>
      <c r="C648" s="38" t="s">
        <v>1153</v>
      </c>
      <c r="D648" s="41">
        <v>48</v>
      </c>
      <c r="E648" s="41">
        <v>32</v>
      </c>
      <c r="F648" s="30">
        <f t="shared" si="30"/>
        <v>0.66666666666666663</v>
      </c>
      <c r="G648" s="36"/>
      <c r="H648" s="41">
        <v>28</v>
      </c>
      <c r="I648" s="32" t="s">
        <v>45</v>
      </c>
      <c r="J648" s="43"/>
      <c r="K648" s="43"/>
      <c r="L648" s="36"/>
    </row>
    <row r="649" spans="1:16" x14ac:dyDescent="0.25">
      <c r="A649" s="29">
        <v>2016</v>
      </c>
      <c r="B649" s="38" t="s">
        <v>1154</v>
      </c>
      <c r="C649" s="38" t="s">
        <v>1155</v>
      </c>
      <c r="D649" s="41">
        <v>20</v>
      </c>
      <c r="E649" s="41">
        <v>13</v>
      </c>
      <c r="F649" s="30">
        <f t="shared" si="30"/>
        <v>0.65</v>
      </c>
      <c r="G649" s="36"/>
      <c r="H649" s="41">
        <v>11</v>
      </c>
      <c r="I649" s="41">
        <v>10</v>
      </c>
      <c r="J649" s="43">
        <f t="shared" ref="J644:J707" si="31">I649/D649</f>
        <v>0.5</v>
      </c>
      <c r="K649" s="43">
        <f t="shared" ref="K644:K707" si="32">I649/H649</f>
        <v>0.90909090909090906</v>
      </c>
      <c r="L649" s="36"/>
      <c r="M649" s="32" t="s">
        <v>45</v>
      </c>
      <c r="N649" s="32" t="s">
        <v>45</v>
      </c>
      <c r="O649" s="32" t="s">
        <v>45</v>
      </c>
      <c r="P649" s="32" t="s">
        <v>45</v>
      </c>
    </row>
    <row r="650" spans="1:16" x14ac:dyDescent="0.25">
      <c r="A650" s="29">
        <v>2016</v>
      </c>
      <c r="B650" s="38" t="s">
        <v>1156</v>
      </c>
      <c r="C650" s="38" t="s">
        <v>1157</v>
      </c>
      <c r="D650" s="41">
        <v>236</v>
      </c>
      <c r="E650" s="41">
        <v>182</v>
      </c>
      <c r="F650" s="30">
        <f t="shared" si="30"/>
        <v>0.77118644067796616</v>
      </c>
      <c r="G650" s="36"/>
      <c r="H650" s="41">
        <v>131</v>
      </c>
      <c r="I650" s="41">
        <v>10</v>
      </c>
      <c r="J650" s="43">
        <f t="shared" si="31"/>
        <v>4.2372881355932202E-2</v>
      </c>
      <c r="K650" s="43">
        <f t="shared" si="32"/>
        <v>7.6335877862595422E-2</v>
      </c>
      <c r="L650" s="36"/>
      <c r="M650" s="32" t="s">
        <v>45</v>
      </c>
      <c r="N650" s="32" t="s">
        <v>45</v>
      </c>
      <c r="O650" s="32" t="s">
        <v>45</v>
      </c>
      <c r="P650" s="32" t="s">
        <v>45</v>
      </c>
    </row>
    <row r="651" spans="1:16" x14ac:dyDescent="0.25">
      <c r="A651" s="29">
        <v>2016</v>
      </c>
      <c r="B651" s="38" t="s">
        <v>1158</v>
      </c>
      <c r="C651" s="38" t="s">
        <v>1159</v>
      </c>
      <c r="D651" s="41">
        <v>82</v>
      </c>
      <c r="E651" s="41">
        <v>62</v>
      </c>
      <c r="F651" s="30">
        <f t="shared" si="30"/>
        <v>0.75609756097560976</v>
      </c>
      <c r="G651" s="36"/>
      <c r="H651" s="41">
        <v>49</v>
      </c>
      <c r="I651" s="32" t="s">
        <v>45</v>
      </c>
      <c r="J651" s="43"/>
      <c r="K651" s="43"/>
      <c r="L651" s="36"/>
    </row>
    <row r="652" spans="1:16" x14ac:dyDescent="0.25">
      <c r="A652" s="29">
        <v>2016</v>
      </c>
      <c r="B652" s="38" t="s">
        <v>1160</v>
      </c>
      <c r="C652" s="38" t="s">
        <v>1161</v>
      </c>
      <c r="D652" s="41">
        <v>265</v>
      </c>
      <c r="E652" s="41">
        <v>188</v>
      </c>
      <c r="F652" s="30">
        <f t="shared" si="30"/>
        <v>0.7094339622641509</v>
      </c>
      <c r="G652" s="36"/>
      <c r="H652" s="41">
        <v>159</v>
      </c>
      <c r="I652" s="41">
        <v>14</v>
      </c>
      <c r="J652" s="43">
        <f t="shared" si="31"/>
        <v>5.2830188679245285E-2</v>
      </c>
      <c r="K652" s="43">
        <f t="shared" si="32"/>
        <v>8.8050314465408799E-2</v>
      </c>
      <c r="L652" s="36"/>
      <c r="M652" s="39">
        <v>10</v>
      </c>
      <c r="N652" s="32" t="s">
        <v>45</v>
      </c>
      <c r="O652" s="32" t="s">
        <v>45</v>
      </c>
      <c r="P652" s="32" t="s">
        <v>45</v>
      </c>
    </row>
    <row r="653" spans="1:16" x14ac:dyDescent="0.25">
      <c r="A653" s="29">
        <v>2016</v>
      </c>
      <c r="B653" s="38" t="s">
        <v>1162</v>
      </c>
      <c r="C653" s="38" t="s">
        <v>1163</v>
      </c>
      <c r="D653" s="41">
        <v>28</v>
      </c>
      <c r="E653" s="41">
        <v>21</v>
      </c>
      <c r="F653" s="30">
        <f t="shared" si="30"/>
        <v>0.75</v>
      </c>
      <c r="G653" s="36"/>
      <c r="H653" s="41">
        <v>20</v>
      </c>
      <c r="I653" s="32" t="s">
        <v>45</v>
      </c>
      <c r="J653" s="43"/>
      <c r="K653" s="43"/>
      <c r="L653" s="36"/>
      <c r="M653" s="32" t="s">
        <v>45</v>
      </c>
      <c r="N653" s="32" t="s">
        <v>45</v>
      </c>
      <c r="O653" s="32" t="s">
        <v>45</v>
      </c>
      <c r="P653" s="32" t="s">
        <v>45</v>
      </c>
    </row>
    <row r="654" spans="1:16" x14ac:dyDescent="0.25">
      <c r="A654" s="29">
        <v>2016</v>
      </c>
      <c r="B654" s="38" t="s">
        <v>1164</v>
      </c>
      <c r="C654" s="38" t="s">
        <v>1165</v>
      </c>
      <c r="D654" s="41">
        <v>394</v>
      </c>
      <c r="E654" s="41">
        <v>306</v>
      </c>
      <c r="F654" s="30">
        <f t="shared" si="30"/>
        <v>0.7766497461928934</v>
      </c>
      <c r="G654" s="36"/>
      <c r="H654" s="41">
        <v>219</v>
      </c>
      <c r="I654" s="41">
        <v>46</v>
      </c>
      <c r="J654" s="43">
        <f t="shared" si="31"/>
        <v>0.116751269035533</v>
      </c>
      <c r="K654" s="43">
        <f t="shared" si="32"/>
        <v>0.21004566210045661</v>
      </c>
      <c r="L654" s="36"/>
      <c r="M654" s="39">
        <v>26</v>
      </c>
      <c r="N654" s="39">
        <v>20</v>
      </c>
      <c r="O654" s="39">
        <v>19</v>
      </c>
      <c r="P654" s="32" t="s">
        <v>45</v>
      </c>
    </row>
    <row r="655" spans="1:16" x14ac:dyDescent="0.25">
      <c r="A655" s="29">
        <v>2016</v>
      </c>
      <c r="B655" s="38" t="s">
        <v>1164</v>
      </c>
      <c r="C655" s="38" t="s">
        <v>1166</v>
      </c>
      <c r="D655" s="41">
        <v>38</v>
      </c>
      <c r="E655" s="32" t="s">
        <v>45</v>
      </c>
      <c r="F655" s="30"/>
      <c r="G655" s="32"/>
      <c r="H655" s="39"/>
      <c r="I655" s="41"/>
      <c r="J655" s="43"/>
      <c r="K655" s="43"/>
      <c r="L655" s="32"/>
    </row>
    <row r="656" spans="1:16" x14ac:dyDescent="0.25">
      <c r="A656" s="29">
        <v>2016</v>
      </c>
      <c r="B656" s="38" t="s">
        <v>1167</v>
      </c>
      <c r="C656" s="38" t="s">
        <v>1168</v>
      </c>
      <c r="D656" s="41">
        <v>13</v>
      </c>
      <c r="E656" s="32" t="s">
        <v>45</v>
      </c>
      <c r="F656" s="30"/>
      <c r="G656" s="32"/>
      <c r="H656" s="39"/>
      <c r="I656" s="41"/>
      <c r="J656" s="43"/>
      <c r="K656" s="43"/>
      <c r="L656" s="32"/>
    </row>
    <row r="657" spans="1:16" x14ac:dyDescent="0.25">
      <c r="A657" s="29">
        <v>2016</v>
      </c>
      <c r="B657" s="38" t="s">
        <v>1169</v>
      </c>
      <c r="C657" s="38" t="s">
        <v>1170</v>
      </c>
      <c r="D657" s="41">
        <v>83</v>
      </c>
      <c r="E657" s="41">
        <v>60</v>
      </c>
      <c r="F657" s="30">
        <f t="shared" si="30"/>
        <v>0.72289156626506024</v>
      </c>
      <c r="G657" s="36"/>
      <c r="H657" s="41">
        <v>50</v>
      </c>
      <c r="I657" s="32" t="s">
        <v>45</v>
      </c>
      <c r="J657" s="43"/>
      <c r="K657" s="43"/>
      <c r="L657" s="36"/>
    </row>
    <row r="658" spans="1:16" x14ac:dyDescent="0.25">
      <c r="A658" s="29">
        <v>2016</v>
      </c>
      <c r="B658" s="38" t="s">
        <v>1171</v>
      </c>
      <c r="C658" s="38" t="s">
        <v>1172</v>
      </c>
      <c r="D658" s="41">
        <v>56</v>
      </c>
      <c r="E658" s="41">
        <v>48</v>
      </c>
      <c r="F658" s="30">
        <f t="shared" si="30"/>
        <v>0.8571428571428571</v>
      </c>
      <c r="G658" s="36"/>
      <c r="H658" s="41">
        <v>37</v>
      </c>
      <c r="I658" s="32" t="s">
        <v>45</v>
      </c>
      <c r="J658" s="43"/>
      <c r="K658" s="43"/>
      <c r="L658" s="36"/>
    </row>
    <row r="659" spans="1:16" x14ac:dyDescent="0.25">
      <c r="A659" s="29">
        <v>2016</v>
      </c>
      <c r="B659" s="38" t="s">
        <v>1173</v>
      </c>
      <c r="C659" s="38" t="s">
        <v>1174</v>
      </c>
      <c r="D659" s="32" t="s">
        <v>45</v>
      </c>
      <c r="E659" s="32"/>
      <c r="F659" s="30"/>
      <c r="G659" s="32"/>
      <c r="H659" s="39"/>
      <c r="I659" s="41"/>
      <c r="J659" s="43"/>
      <c r="K659" s="43"/>
      <c r="L659" s="32"/>
    </row>
    <row r="660" spans="1:16" x14ac:dyDescent="0.25">
      <c r="A660" s="29">
        <v>2016</v>
      </c>
      <c r="B660" s="38" t="s">
        <v>1173</v>
      </c>
      <c r="C660" s="38" t="s">
        <v>1175</v>
      </c>
      <c r="D660" s="41">
        <v>13</v>
      </c>
      <c r="E660" s="41">
        <v>11</v>
      </c>
      <c r="F660" s="30">
        <f t="shared" si="30"/>
        <v>0.84615384615384615</v>
      </c>
      <c r="G660" s="36"/>
      <c r="H660" s="41">
        <v>10</v>
      </c>
      <c r="I660" s="32" t="s">
        <v>45</v>
      </c>
      <c r="J660" s="43"/>
      <c r="K660" s="43"/>
      <c r="L660" s="36"/>
    </row>
    <row r="661" spans="1:16" x14ac:dyDescent="0.25">
      <c r="A661" s="29">
        <v>2016</v>
      </c>
      <c r="B661" s="38" t="s">
        <v>1176</v>
      </c>
      <c r="C661" s="38" t="s">
        <v>1177</v>
      </c>
      <c r="D661" s="41">
        <v>29</v>
      </c>
      <c r="E661" s="32" t="s">
        <v>45</v>
      </c>
      <c r="F661" s="30"/>
      <c r="G661" s="32"/>
      <c r="H661" s="39"/>
      <c r="I661" s="41"/>
      <c r="J661" s="43"/>
      <c r="K661" s="43"/>
      <c r="L661" s="32"/>
    </row>
    <row r="662" spans="1:16" x14ac:dyDescent="0.25">
      <c r="A662" s="29">
        <v>2016</v>
      </c>
      <c r="B662" s="38" t="s">
        <v>1176</v>
      </c>
      <c r="C662" s="38" t="s">
        <v>1178</v>
      </c>
      <c r="D662" s="41">
        <v>165</v>
      </c>
      <c r="E662" s="41">
        <v>131</v>
      </c>
      <c r="F662" s="30">
        <f t="shared" si="30"/>
        <v>0.79393939393939394</v>
      </c>
      <c r="G662" s="36"/>
      <c r="H662" s="41">
        <v>92</v>
      </c>
      <c r="I662" s="41">
        <v>18</v>
      </c>
      <c r="J662" s="43">
        <f t="shared" si="31"/>
        <v>0.10909090909090909</v>
      </c>
      <c r="K662" s="43">
        <f t="shared" si="32"/>
        <v>0.19565217391304349</v>
      </c>
      <c r="L662" s="36"/>
      <c r="M662" s="39">
        <v>13</v>
      </c>
      <c r="N662" s="32" t="s">
        <v>45</v>
      </c>
      <c r="O662" s="32" t="s">
        <v>45</v>
      </c>
      <c r="P662" s="32" t="s">
        <v>45</v>
      </c>
    </row>
    <row r="663" spans="1:16" x14ac:dyDescent="0.25">
      <c r="A663" s="29">
        <v>2016</v>
      </c>
      <c r="B663" s="38" t="s">
        <v>1179</v>
      </c>
      <c r="C663" s="38" t="s">
        <v>1180</v>
      </c>
      <c r="D663" s="41">
        <v>23</v>
      </c>
      <c r="E663" s="32" t="s">
        <v>45</v>
      </c>
      <c r="F663" s="30"/>
      <c r="G663" s="32"/>
      <c r="H663" s="39"/>
      <c r="I663" s="41"/>
      <c r="J663" s="43"/>
      <c r="K663" s="43"/>
      <c r="L663" s="32"/>
    </row>
    <row r="664" spans="1:16" x14ac:dyDescent="0.25">
      <c r="A664" s="29">
        <v>2016</v>
      </c>
      <c r="B664" s="38" t="s">
        <v>1179</v>
      </c>
      <c r="C664" s="38" t="s">
        <v>1181</v>
      </c>
      <c r="D664" s="41">
        <v>422</v>
      </c>
      <c r="E664" s="41">
        <v>359</v>
      </c>
      <c r="F664" s="30">
        <f t="shared" si="30"/>
        <v>0.85071090047393361</v>
      </c>
      <c r="G664" s="36"/>
      <c r="H664" s="41">
        <v>215</v>
      </c>
      <c r="I664" s="41">
        <v>18</v>
      </c>
      <c r="J664" s="43">
        <f t="shared" si="31"/>
        <v>4.2654028436018961E-2</v>
      </c>
      <c r="K664" s="43">
        <f t="shared" si="32"/>
        <v>8.3720930232558138E-2</v>
      </c>
      <c r="L664" s="36"/>
      <c r="M664" s="32" t="s">
        <v>45</v>
      </c>
      <c r="N664" s="39">
        <v>12</v>
      </c>
      <c r="O664" s="32" t="s">
        <v>45</v>
      </c>
      <c r="P664" s="32" t="s">
        <v>45</v>
      </c>
    </row>
    <row r="665" spans="1:16" x14ac:dyDescent="0.25">
      <c r="A665" s="29">
        <v>2016</v>
      </c>
      <c r="B665" s="38" t="s">
        <v>1179</v>
      </c>
      <c r="C665" s="38" t="s">
        <v>1182</v>
      </c>
      <c r="D665" s="41">
        <v>400</v>
      </c>
      <c r="E665" s="41">
        <v>284</v>
      </c>
      <c r="F665" s="30">
        <f t="shared" si="30"/>
        <v>0.71</v>
      </c>
      <c r="G665" s="36"/>
      <c r="H665" s="41">
        <v>205</v>
      </c>
      <c r="I665" s="41">
        <v>44</v>
      </c>
      <c r="J665" s="43">
        <f t="shared" si="31"/>
        <v>0.11</v>
      </c>
      <c r="K665" s="43">
        <f t="shared" si="32"/>
        <v>0.21463414634146341</v>
      </c>
      <c r="L665" s="36"/>
      <c r="M665" s="39">
        <v>29</v>
      </c>
      <c r="N665" s="39">
        <v>20</v>
      </c>
      <c r="O665" s="39">
        <v>13</v>
      </c>
      <c r="P665" s="32" t="s">
        <v>45</v>
      </c>
    </row>
    <row r="666" spans="1:16" x14ac:dyDescent="0.25">
      <c r="A666" s="29">
        <v>2016</v>
      </c>
      <c r="B666" s="38" t="s">
        <v>1179</v>
      </c>
      <c r="C666" s="38" t="s">
        <v>1183</v>
      </c>
      <c r="D666" s="41">
        <v>35</v>
      </c>
      <c r="E666" s="32" t="s">
        <v>45</v>
      </c>
      <c r="F666" s="30"/>
      <c r="G666" s="32"/>
      <c r="H666" s="39"/>
      <c r="I666" s="41"/>
      <c r="J666" s="43"/>
      <c r="K666" s="43"/>
      <c r="L666" s="32"/>
    </row>
    <row r="667" spans="1:16" x14ac:dyDescent="0.25">
      <c r="A667" s="29">
        <v>2016</v>
      </c>
      <c r="B667" s="38" t="s">
        <v>1179</v>
      </c>
      <c r="C667" s="38" t="s">
        <v>1184</v>
      </c>
      <c r="D667" s="41">
        <v>32</v>
      </c>
      <c r="E667" s="32" t="s">
        <v>45</v>
      </c>
      <c r="F667" s="30"/>
      <c r="G667" s="32"/>
      <c r="H667" s="39"/>
      <c r="I667" s="41"/>
      <c r="J667" s="43"/>
      <c r="K667" s="43"/>
      <c r="L667" s="32"/>
    </row>
    <row r="668" spans="1:16" x14ac:dyDescent="0.25">
      <c r="A668" s="29">
        <v>2016</v>
      </c>
      <c r="B668" s="38" t="s">
        <v>1179</v>
      </c>
      <c r="C668" s="38" t="s">
        <v>1185</v>
      </c>
      <c r="D668" s="41">
        <v>444</v>
      </c>
      <c r="E668" s="41">
        <v>368</v>
      </c>
      <c r="F668" s="30">
        <f t="shared" si="30"/>
        <v>0.8288288288288288</v>
      </c>
      <c r="G668" s="36"/>
      <c r="H668" s="41">
        <v>227</v>
      </c>
      <c r="I668" s="41">
        <v>43</v>
      </c>
      <c r="J668" s="43">
        <f t="shared" si="31"/>
        <v>9.6846846846846843E-2</v>
      </c>
      <c r="K668" s="43">
        <f t="shared" si="32"/>
        <v>0.1894273127753304</v>
      </c>
      <c r="L668" s="36"/>
      <c r="M668" s="39">
        <v>26</v>
      </c>
      <c r="N668" s="39">
        <v>20</v>
      </c>
      <c r="O668" s="39">
        <v>17</v>
      </c>
      <c r="P668" s="32" t="s">
        <v>45</v>
      </c>
    </row>
    <row r="669" spans="1:16" x14ac:dyDescent="0.25">
      <c r="A669" s="29">
        <v>2016</v>
      </c>
      <c r="B669" s="38" t="s">
        <v>1186</v>
      </c>
      <c r="C669" s="38" t="s">
        <v>1187</v>
      </c>
      <c r="D669" s="32" t="s">
        <v>45</v>
      </c>
      <c r="E669" s="32"/>
      <c r="F669" s="30"/>
      <c r="G669" s="32"/>
      <c r="H669" s="39"/>
      <c r="I669" s="41"/>
      <c r="J669" s="43"/>
      <c r="K669" s="43"/>
      <c r="L669" s="32"/>
    </row>
    <row r="670" spans="1:16" x14ac:dyDescent="0.25">
      <c r="A670" s="29">
        <v>2016</v>
      </c>
      <c r="B670" s="38" t="s">
        <v>1186</v>
      </c>
      <c r="C670" s="38" t="s">
        <v>1188</v>
      </c>
      <c r="D670" s="41">
        <v>17</v>
      </c>
      <c r="E670" s="32" t="s">
        <v>45</v>
      </c>
      <c r="F670" s="30"/>
      <c r="G670" s="32"/>
      <c r="H670" s="39"/>
      <c r="I670" s="41"/>
      <c r="J670" s="43"/>
      <c r="K670" s="43"/>
      <c r="L670" s="32"/>
    </row>
    <row r="671" spans="1:16" x14ac:dyDescent="0.25">
      <c r="A671" s="29">
        <v>2016</v>
      </c>
      <c r="B671" s="38" t="s">
        <v>1189</v>
      </c>
      <c r="C671" s="38" t="s">
        <v>1190</v>
      </c>
      <c r="D671" s="41">
        <v>42</v>
      </c>
      <c r="E671" s="41">
        <v>38</v>
      </c>
      <c r="F671" s="30">
        <f t="shared" si="30"/>
        <v>0.90476190476190477</v>
      </c>
      <c r="G671" s="36"/>
      <c r="H671" s="41">
        <v>26</v>
      </c>
      <c r="I671" s="32" t="s">
        <v>45</v>
      </c>
      <c r="J671" s="43"/>
      <c r="K671" s="43"/>
      <c r="L671" s="36"/>
    </row>
    <row r="672" spans="1:16" x14ac:dyDescent="0.25">
      <c r="A672" s="29">
        <v>2016</v>
      </c>
      <c r="B672" s="38" t="s">
        <v>1191</v>
      </c>
      <c r="C672" s="38" t="s">
        <v>1192</v>
      </c>
      <c r="D672" s="32" t="s">
        <v>45</v>
      </c>
      <c r="E672" s="32"/>
      <c r="F672" s="30"/>
      <c r="G672" s="32"/>
      <c r="H672" s="39"/>
      <c r="I672" s="41"/>
      <c r="J672" s="43"/>
      <c r="K672" s="43"/>
      <c r="L672" s="32"/>
    </row>
    <row r="673" spans="1:16" x14ac:dyDescent="0.25">
      <c r="A673" s="29">
        <v>2016</v>
      </c>
      <c r="B673" s="38" t="s">
        <v>1191</v>
      </c>
      <c r="C673" s="38" t="s">
        <v>1193</v>
      </c>
      <c r="D673" s="41">
        <v>31</v>
      </c>
      <c r="E673" s="41">
        <v>12</v>
      </c>
      <c r="F673" s="30">
        <f t="shared" si="30"/>
        <v>0.38709677419354838</v>
      </c>
      <c r="G673" s="36"/>
      <c r="H673" s="41">
        <v>12</v>
      </c>
      <c r="I673" s="32" t="s">
        <v>45</v>
      </c>
      <c r="J673" s="43"/>
      <c r="K673" s="43"/>
      <c r="L673" s="36"/>
    </row>
    <row r="674" spans="1:16" x14ac:dyDescent="0.25">
      <c r="A674" s="29">
        <v>2016</v>
      </c>
      <c r="B674" s="38" t="s">
        <v>1191</v>
      </c>
      <c r="C674" s="38" t="s">
        <v>1194</v>
      </c>
      <c r="D674" s="32" t="s">
        <v>45</v>
      </c>
      <c r="E674" s="32"/>
      <c r="F674" s="30"/>
      <c r="G674" s="32"/>
      <c r="H674" s="39"/>
      <c r="I674" s="41"/>
      <c r="J674" s="43"/>
      <c r="K674" s="43"/>
      <c r="L674" s="32"/>
    </row>
    <row r="675" spans="1:16" x14ac:dyDescent="0.25">
      <c r="A675" s="29">
        <v>2016</v>
      </c>
      <c r="B675" s="38" t="s">
        <v>1191</v>
      </c>
      <c r="C675" s="38" t="s">
        <v>1195</v>
      </c>
      <c r="D675" s="32" t="s">
        <v>45</v>
      </c>
      <c r="E675" s="32"/>
      <c r="F675" s="30"/>
      <c r="G675" s="32"/>
      <c r="H675" s="39"/>
      <c r="I675" s="41"/>
      <c r="J675" s="43"/>
      <c r="K675" s="43"/>
      <c r="L675" s="32"/>
    </row>
    <row r="676" spans="1:16" x14ac:dyDescent="0.25">
      <c r="A676" s="29">
        <v>2016</v>
      </c>
      <c r="B676" s="38" t="s">
        <v>1191</v>
      </c>
      <c r="C676" s="38" t="s">
        <v>1196</v>
      </c>
      <c r="D676" s="32" t="s">
        <v>45</v>
      </c>
      <c r="E676" s="32"/>
      <c r="F676" s="30"/>
      <c r="G676" s="32"/>
      <c r="H676" s="39"/>
      <c r="I676" s="41"/>
      <c r="J676" s="43"/>
      <c r="K676" s="43"/>
      <c r="L676" s="32"/>
    </row>
    <row r="677" spans="1:16" x14ac:dyDescent="0.25">
      <c r="A677" s="29">
        <v>2016</v>
      </c>
      <c r="B677" s="38" t="s">
        <v>1191</v>
      </c>
      <c r="C677" s="38" t="s">
        <v>1197</v>
      </c>
      <c r="D677" s="32" t="s">
        <v>45</v>
      </c>
      <c r="E677" s="32"/>
      <c r="F677" s="30"/>
      <c r="G677" s="32"/>
      <c r="H677" s="39"/>
      <c r="I677" s="41"/>
      <c r="J677" s="43"/>
      <c r="K677" s="43"/>
      <c r="L677" s="32"/>
    </row>
    <row r="678" spans="1:16" x14ac:dyDescent="0.25">
      <c r="A678" s="29">
        <v>2016</v>
      </c>
      <c r="B678" s="38" t="s">
        <v>1191</v>
      </c>
      <c r="C678" s="38" t="s">
        <v>1198</v>
      </c>
      <c r="D678" s="32" t="s">
        <v>45</v>
      </c>
      <c r="E678" s="32"/>
      <c r="F678" s="30"/>
      <c r="G678" s="32"/>
      <c r="H678" s="39"/>
      <c r="I678" s="41"/>
      <c r="J678" s="43"/>
      <c r="K678" s="43"/>
      <c r="L678" s="32"/>
    </row>
    <row r="679" spans="1:16" x14ac:dyDescent="0.25">
      <c r="A679" s="29">
        <v>2016</v>
      </c>
      <c r="B679" s="38" t="s">
        <v>1199</v>
      </c>
      <c r="C679" s="38" t="s">
        <v>1200</v>
      </c>
      <c r="D679" s="41">
        <v>49</v>
      </c>
      <c r="E679" s="41">
        <v>34</v>
      </c>
      <c r="F679" s="30">
        <f t="shared" si="30"/>
        <v>0.69387755102040816</v>
      </c>
      <c r="G679" s="36"/>
      <c r="H679" s="41">
        <v>29</v>
      </c>
      <c r="I679" s="32" t="s">
        <v>45</v>
      </c>
      <c r="J679" s="43"/>
      <c r="K679" s="43"/>
      <c r="L679" s="36"/>
    </row>
    <row r="680" spans="1:16" x14ac:dyDescent="0.25">
      <c r="A680" s="29">
        <v>2016</v>
      </c>
      <c r="B680" s="38" t="s">
        <v>1201</v>
      </c>
      <c r="C680" s="38" t="s">
        <v>1202</v>
      </c>
      <c r="D680" s="41">
        <v>12</v>
      </c>
      <c r="E680" s="41">
        <v>11</v>
      </c>
      <c r="F680" s="30">
        <f t="shared" si="30"/>
        <v>0.91666666666666663</v>
      </c>
      <c r="G680" s="36"/>
      <c r="H680" s="32" t="s">
        <v>45</v>
      </c>
      <c r="I680" s="41"/>
      <c r="J680" s="43"/>
      <c r="K680" s="43"/>
      <c r="L680" s="36"/>
    </row>
    <row r="681" spans="1:16" x14ac:dyDescent="0.25">
      <c r="A681" s="29">
        <v>2016</v>
      </c>
      <c r="B681" s="38" t="s">
        <v>1203</v>
      </c>
      <c r="C681" s="38" t="s">
        <v>1204</v>
      </c>
      <c r="D681" s="41">
        <v>14</v>
      </c>
      <c r="E681" s="32" t="s">
        <v>45</v>
      </c>
      <c r="F681" s="30"/>
      <c r="G681" s="32"/>
      <c r="H681" s="39"/>
      <c r="I681" s="41"/>
      <c r="J681" s="43"/>
      <c r="K681" s="43"/>
      <c r="L681" s="32"/>
    </row>
    <row r="682" spans="1:16" x14ac:dyDescent="0.25">
      <c r="A682" s="29">
        <v>2016</v>
      </c>
      <c r="B682" s="38" t="s">
        <v>1203</v>
      </c>
      <c r="C682" s="38" t="s">
        <v>1205</v>
      </c>
      <c r="D682" s="32" t="s">
        <v>45</v>
      </c>
      <c r="E682" s="32"/>
      <c r="F682" s="30"/>
      <c r="G682" s="32"/>
      <c r="H682" s="39"/>
      <c r="I682" s="41"/>
      <c r="J682" s="43"/>
      <c r="K682" s="43"/>
      <c r="L682" s="32"/>
    </row>
    <row r="683" spans="1:16" x14ac:dyDescent="0.25">
      <c r="A683" s="29">
        <v>2016</v>
      </c>
      <c r="B683" s="38" t="s">
        <v>1203</v>
      </c>
      <c r="C683" s="38" t="s">
        <v>1206</v>
      </c>
      <c r="D683" s="32" t="s">
        <v>45</v>
      </c>
      <c r="E683" s="32"/>
      <c r="F683" s="30"/>
      <c r="G683" s="32"/>
      <c r="H683" s="39"/>
      <c r="I683" s="41"/>
      <c r="J683" s="43"/>
      <c r="K683" s="43"/>
      <c r="L683" s="32"/>
    </row>
    <row r="684" spans="1:16" x14ac:dyDescent="0.25">
      <c r="A684" s="29">
        <v>2016</v>
      </c>
      <c r="B684" s="38" t="s">
        <v>1203</v>
      </c>
      <c r="C684" s="38" t="s">
        <v>1207</v>
      </c>
      <c r="D684" s="41">
        <v>297</v>
      </c>
      <c r="E684" s="41">
        <v>213</v>
      </c>
      <c r="F684" s="30">
        <f t="shared" si="30"/>
        <v>0.71717171717171713</v>
      </c>
      <c r="G684" s="36"/>
      <c r="H684" s="41">
        <v>170</v>
      </c>
      <c r="I684" s="41">
        <v>29</v>
      </c>
      <c r="J684" s="43">
        <f t="shared" si="31"/>
        <v>9.7643097643097643E-2</v>
      </c>
      <c r="K684" s="43">
        <f t="shared" si="32"/>
        <v>0.17058823529411765</v>
      </c>
      <c r="L684" s="36"/>
      <c r="M684" s="39">
        <v>17</v>
      </c>
      <c r="N684" s="32" t="s">
        <v>45</v>
      </c>
      <c r="O684" s="39">
        <v>16</v>
      </c>
      <c r="P684" s="32" t="s">
        <v>45</v>
      </c>
    </row>
    <row r="685" spans="1:16" x14ac:dyDescent="0.25">
      <c r="A685" s="29">
        <v>2016</v>
      </c>
      <c r="B685" s="38" t="s">
        <v>1208</v>
      </c>
      <c r="C685" s="38" t="s">
        <v>1209</v>
      </c>
      <c r="D685" s="41">
        <v>47</v>
      </c>
      <c r="E685" s="41">
        <v>36</v>
      </c>
      <c r="F685" s="30">
        <f t="shared" si="30"/>
        <v>0.76595744680851063</v>
      </c>
      <c r="G685" s="36"/>
      <c r="H685" s="41">
        <v>21</v>
      </c>
      <c r="I685" s="32" t="s">
        <v>45</v>
      </c>
      <c r="J685" s="43"/>
      <c r="K685" s="43"/>
      <c r="L685" s="36"/>
    </row>
    <row r="686" spans="1:16" x14ac:dyDescent="0.25">
      <c r="A686" s="29">
        <v>2016</v>
      </c>
      <c r="B686" s="38" t="s">
        <v>1210</v>
      </c>
      <c r="C686" s="38" t="s">
        <v>1211</v>
      </c>
      <c r="D686" s="41">
        <v>128</v>
      </c>
      <c r="E686" s="41">
        <v>77</v>
      </c>
      <c r="F686" s="30">
        <f t="shared" si="30"/>
        <v>0.6015625</v>
      </c>
      <c r="G686" s="36"/>
      <c r="H686" s="41">
        <v>38</v>
      </c>
      <c r="I686" s="32" t="s">
        <v>45</v>
      </c>
      <c r="J686" s="43"/>
      <c r="K686" s="43"/>
      <c r="L686" s="36"/>
    </row>
    <row r="687" spans="1:16" x14ac:dyDescent="0.25">
      <c r="A687" s="29">
        <v>2016</v>
      </c>
      <c r="B687" s="38" t="s">
        <v>1212</v>
      </c>
      <c r="C687" s="38" t="s">
        <v>1213</v>
      </c>
      <c r="D687" s="41">
        <v>142</v>
      </c>
      <c r="E687" s="41">
        <v>122</v>
      </c>
      <c r="F687" s="30">
        <f t="shared" si="30"/>
        <v>0.85915492957746475</v>
      </c>
      <c r="G687" s="36"/>
      <c r="H687" s="41">
        <v>97</v>
      </c>
      <c r="I687" s="41">
        <v>17</v>
      </c>
      <c r="J687" s="43">
        <f t="shared" si="31"/>
        <v>0.11971830985915492</v>
      </c>
      <c r="K687" s="43">
        <f t="shared" si="32"/>
        <v>0.17525773195876287</v>
      </c>
      <c r="L687" s="36"/>
      <c r="M687" s="32" t="s">
        <v>45</v>
      </c>
      <c r="N687" s="32" t="s">
        <v>45</v>
      </c>
      <c r="O687" s="32" t="s">
        <v>45</v>
      </c>
      <c r="P687" s="32" t="s">
        <v>45</v>
      </c>
    </row>
    <row r="688" spans="1:16" x14ac:dyDescent="0.25">
      <c r="A688" s="29">
        <v>2016</v>
      </c>
      <c r="B688" s="38" t="s">
        <v>1214</v>
      </c>
      <c r="C688" s="38" t="s">
        <v>1215</v>
      </c>
      <c r="D688" s="41">
        <v>89</v>
      </c>
      <c r="E688" s="41">
        <v>74</v>
      </c>
      <c r="F688" s="30">
        <f t="shared" si="30"/>
        <v>0.8314606741573034</v>
      </c>
      <c r="G688" s="36"/>
      <c r="H688" s="41">
        <v>51</v>
      </c>
      <c r="I688" s="32" t="s">
        <v>45</v>
      </c>
      <c r="J688" s="43"/>
      <c r="K688" s="43"/>
      <c r="L688" s="36"/>
    </row>
    <row r="689" spans="1:16" x14ac:dyDescent="0.25">
      <c r="A689" s="29">
        <v>2016</v>
      </c>
      <c r="B689" s="38" t="s">
        <v>1216</v>
      </c>
      <c r="C689" s="38" t="s">
        <v>1217</v>
      </c>
      <c r="D689" s="41">
        <v>47</v>
      </c>
      <c r="E689" s="41">
        <v>37</v>
      </c>
      <c r="F689" s="30">
        <f t="shared" si="30"/>
        <v>0.78723404255319152</v>
      </c>
      <c r="G689" s="36"/>
      <c r="H689" s="41">
        <v>30</v>
      </c>
      <c r="I689" s="32" t="s">
        <v>45</v>
      </c>
      <c r="J689" s="43"/>
      <c r="K689" s="43"/>
      <c r="L689" s="36"/>
    </row>
    <row r="690" spans="1:16" x14ac:dyDescent="0.25">
      <c r="A690" s="29">
        <v>2016</v>
      </c>
      <c r="B690" s="38" t="s">
        <v>1218</v>
      </c>
      <c r="C690" s="38" t="s">
        <v>1219</v>
      </c>
      <c r="D690" s="41">
        <v>283</v>
      </c>
      <c r="E690" s="41">
        <v>201</v>
      </c>
      <c r="F690" s="30">
        <f t="shared" si="30"/>
        <v>0.71024734982332161</v>
      </c>
      <c r="G690" s="36"/>
      <c r="H690" s="41">
        <v>182</v>
      </c>
      <c r="I690" s="41">
        <v>55</v>
      </c>
      <c r="J690" s="43">
        <f t="shared" si="31"/>
        <v>0.19434628975265017</v>
      </c>
      <c r="K690" s="43">
        <f t="shared" si="32"/>
        <v>0.30219780219780218</v>
      </c>
      <c r="L690" s="36"/>
      <c r="M690" s="39">
        <v>17</v>
      </c>
      <c r="N690" s="39">
        <v>40</v>
      </c>
      <c r="O690" s="39">
        <v>39</v>
      </c>
      <c r="P690" s="32" t="s">
        <v>45</v>
      </c>
    </row>
    <row r="691" spans="1:16" x14ac:dyDescent="0.25">
      <c r="A691" s="29">
        <v>2016</v>
      </c>
      <c r="B691" s="38" t="s">
        <v>1218</v>
      </c>
      <c r="C691" s="38" t="s">
        <v>1220</v>
      </c>
      <c r="D691" s="32" t="s">
        <v>45</v>
      </c>
      <c r="E691" s="32"/>
      <c r="F691" s="30"/>
      <c r="G691" s="32"/>
      <c r="H691" s="39"/>
      <c r="I691" s="41"/>
      <c r="J691" s="43"/>
      <c r="K691" s="43"/>
      <c r="L691" s="32"/>
    </row>
    <row r="692" spans="1:16" x14ac:dyDescent="0.25">
      <c r="A692" s="29">
        <v>2016</v>
      </c>
      <c r="B692" s="38" t="s">
        <v>1218</v>
      </c>
      <c r="C692" s="38" t="s">
        <v>1221</v>
      </c>
      <c r="D692" s="41">
        <v>29</v>
      </c>
      <c r="E692" s="32" t="s">
        <v>45</v>
      </c>
      <c r="F692" s="30"/>
      <c r="G692" s="32"/>
      <c r="H692" s="39"/>
      <c r="I692" s="41"/>
      <c r="J692" s="43"/>
      <c r="K692" s="43"/>
      <c r="L692" s="32"/>
    </row>
    <row r="693" spans="1:16" x14ac:dyDescent="0.25">
      <c r="A693" s="29">
        <v>2016</v>
      </c>
      <c r="B693" s="38" t="s">
        <v>1218</v>
      </c>
      <c r="C693" s="38" t="s">
        <v>1222</v>
      </c>
      <c r="D693" s="41">
        <v>121</v>
      </c>
      <c r="E693" s="41">
        <v>19</v>
      </c>
      <c r="F693" s="30">
        <f t="shared" si="30"/>
        <v>0.15702479338842976</v>
      </c>
      <c r="G693" s="36"/>
      <c r="H693" s="41">
        <v>17</v>
      </c>
      <c r="I693" s="32" t="s">
        <v>45</v>
      </c>
      <c r="J693" s="43"/>
      <c r="K693" s="43"/>
      <c r="L693" s="36"/>
    </row>
    <row r="694" spans="1:16" x14ac:dyDescent="0.25">
      <c r="A694" s="29">
        <v>2016</v>
      </c>
      <c r="B694" s="38" t="s">
        <v>1218</v>
      </c>
      <c r="C694" s="38" t="s">
        <v>1223</v>
      </c>
      <c r="D694" s="32" t="s">
        <v>45</v>
      </c>
      <c r="E694" s="32"/>
      <c r="F694" s="30"/>
      <c r="G694" s="32"/>
      <c r="H694" s="39"/>
      <c r="I694" s="41"/>
      <c r="J694" s="43"/>
      <c r="K694" s="43"/>
      <c r="L694" s="32"/>
    </row>
    <row r="695" spans="1:16" x14ac:dyDescent="0.25">
      <c r="A695" s="29">
        <v>2016</v>
      </c>
      <c r="B695" s="38" t="s">
        <v>1218</v>
      </c>
      <c r="C695" s="38" t="s">
        <v>1224</v>
      </c>
      <c r="D695" s="32" t="s">
        <v>45</v>
      </c>
      <c r="E695" s="32"/>
      <c r="F695" s="30"/>
      <c r="G695" s="32"/>
      <c r="H695" s="39"/>
      <c r="I695" s="41"/>
      <c r="J695" s="43"/>
      <c r="K695" s="43"/>
      <c r="L695" s="32"/>
    </row>
    <row r="696" spans="1:16" x14ac:dyDescent="0.25">
      <c r="A696" s="29">
        <v>2016</v>
      </c>
      <c r="B696" s="38" t="s">
        <v>1218</v>
      </c>
      <c r="C696" s="38" t="s">
        <v>1225</v>
      </c>
      <c r="D696" s="41">
        <v>259</v>
      </c>
      <c r="E696" s="41">
        <v>207</v>
      </c>
      <c r="F696" s="30">
        <f t="shared" si="30"/>
        <v>0.79922779922779918</v>
      </c>
      <c r="G696" s="36"/>
      <c r="H696" s="41">
        <v>178</v>
      </c>
      <c r="I696" s="41">
        <v>40</v>
      </c>
      <c r="J696" s="43">
        <f t="shared" si="31"/>
        <v>0.15444015444015444</v>
      </c>
      <c r="K696" s="43">
        <f t="shared" si="32"/>
        <v>0.2247191011235955</v>
      </c>
      <c r="L696" s="36"/>
      <c r="M696" s="39">
        <v>17</v>
      </c>
      <c r="N696" s="39">
        <v>24</v>
      </c>
      <c r="O696" s="39">
        <v>25</v>
      </c>
      <c r="P696" s="32" t="s">
        <v>45</v>
      </c>
    </row>
    <row r="697" spans="1:16" x14ac:dyDescent="0.25">
      <c r="A697" s="29">
        <v>2016</v>
      </c>
      <c r="B697" s="38" t="s">
        <v>1226</v>
      </c>
      <c r="C697" s="38" t="s">
        <v>1227</v>
      </c>
      <c r="D697" s="41">
        <v>92</v>
      </c>
      <c r="E697" s="41">
        <v>73</v>
      </c>
      <c r="F697" s="30">
        <f t="shared" si="30"/>
        <v>0.79347826086956519</v>
      </c>
      <c r="G697" s="36"/>
      <c r="H697" s="41">
        <v>34</v>
      </c>
      <c r="I697" s="32" t="s">
        <v>45</v>
      </c>
      <c r="J697" s="43"/>
      <c r="K697" s="43"/>
      <c r="L697" s="36"/>
    </row>
    <row r="698" spans="1:16" x14ac:dyDescent="0.25">
      <c r="A698" s="29">
        <v>2016</v>
      </c>
      <c r="B698" s="38" t="s">
        <v>1228</v>
      </c>
      <c r="C698" s="38" t="s">
        <v>1229</v>
      </c>
      <c r="D698" s="32" t="s">
        <v>45</v>
      </c>
      <c r="E698" s="32"/>
      <c r="F698" s="30"/>
      <c r="G698" s="32"/>
      <c r="H698" s="39"/>
      <c r="I698" s="41"/>
      <c r="J698" s="43"/>
      <c r="K698" s="43"/>
      <c r="L698" s="32"/>
    </row>
    <row r="699" spans="1:16" x14ac:dyDescent="0.25">
      <c r="A699" s="29">
        <v>2016</v>
      </c>
      <c r="B699" s="38" t="s">
        <v>1228</v>
      </c>
      <c r="C699" s="38" t="s">
        <v>1230</v>
      </c>
      <c r="D699" s="41">
        <v>335</v>
      </c>
      <c r="E699" s="41">
        <v>232</v>
      </c>
      <c r="F699" s="30">
        <f t="shared" si="30"/>
        <v>0.69253731343283587</v>
      </c>
      <c r="G699" s="36"/>
      <c r="H699" s="41">
        <v>183</v>
      </c>
      <c r="I699" s="41">
        <v>19</v>
      </c>
      <c r="J699" s="43">
        <f t="shared" si="31"/>
        <v>5.6716417910447764E-2</v>
      </c>
      <c r="K699" s="43">
        <f t="shared" si="32"/>
        <v>0.10382513661202186</v>
      </c>
      <c r="L699" s="36"/>
      <c r="M699" s="39">
        <v>18</v>
      </c>
      <c r="N699" s="32" t="s">
        <v>45</v>
      </c>
      <c r="O699" s="32" t="s">
        <v>45</v>
      </c>
      <c r="P699" s="32" t="s">
        <v>45</v>
      </c>
    </row>
    <row r="700" spans="1:16" x14ac:dyDescent="0.25">
      <c r="A700" s="29">
        <v>2016</v>
      </c>
      <c r="B700" s="38" t="s">
        <v>1228</v>
      </c>
      <c r="C700" s="38" t="s">
        <v>1231</v>
      </c>
      <c r="D700" s="32" t="s">
        <v>45</v>
      </c>
      <c r="E700" s="32"/>
      <c r="F700" s="30"/>
      <c r="G700" s="32"/>
      <c r="H700" s="39"/>
      <c r="I700" s="41"/>
      <c r="J700" s="43"/>
      <c r="K700" s="43"/>
      <c r="L700" s="32"/>
    </row>
    <row r="701" spans="1:16" x14ac:dyDescent="0.25">
      <c r="A701" s="29">
        <v>2016</v>
      </c>
      <c r="B701" s="38" t="s">
        <v>1232</v>
      </c>
      <c r="C701" s="38" t="s">
        <v>1233</v>
      </c>
      <c r="D701" s="41">
        <v>69</v>
      </c>
      <c r="E701" s="41">
        <v>44</v>
      </c>
      <c r="F701" s="30">
        <f t="shared" si="30"/>
        <v>0.6376811594202898</v>
      </c>
      <c r="G701" s="36"/>
      <c r="H701" s="41">
        <v>36</v>
      </c>
      <c r="I701" s="32" t="s">
        <v>45</v>
      </c>
      <c r="J701" s="43"/>
      <c r="K701" s="43"/>
      <c r="L701" s="36"/>
    </row>
    <row r="702" spans="1:16" x14ac:dyDescent="0.25">
      <c r="A702" s="29">
        <v>2016</v>
      </c>
      <c r="B702" s="38" t="s">
        <v>1234</v>
      </c>
      <c r="C702" s="38" t="s">
        <v>1235</v>
      </c>
      <c r="D702" s="41">
        <v>37</v>
      </c>
      <c r="E702" s="41">
        <v>26</v>
      </c>
      <c r="F702" s="30">
        <f t="shared" si="30"/>
        <v>0.70270270270270274</v>
      </c>
      <c r="G702" s="36"/>
      <c r="H702" s="41">
        <v>25</v>
      </c>
      <c r="I702" s="41">
        <v>10</v>
      </c>
      <c r="J702" s="43">
        <f t="shared" si="31"/>
        <v>0.27027027027027029</v>
      </c>
      <c r="K702" s="43">
        <f t="shared" si="32"/>
        <v>0.4</v>
      </c>
      <c r="L702" s="36"/>
      <c r="M702" s="32" t="s">
        <v>45</v>
      </c>
      <c r="N702" s="32" t="s">
        <v>45</v>
      </c>
      <c r="O702" s="32" t="s">
        <v>45</v>
      </c>
      <c r="P702" s="32" t="s">
        <v>45</v>
      </c>
    </row>
    <row r="703" spans="1:16" x14ac:dyDescent="0.25">
      <c r="A703" s="29">
        <v>2016</v>
      </c>
      <c r="B703" s="38" t="s">
        <v>1234</v>
      </c>
      <c r="C703" s="38" t="s">
        <v>1236</v>
      </c>
      <c r="D703" s="41">
        <v>43</v>
      </c>
      <c r="E703" s="41">
        <v>31</v>
      </c>
      <c r="F703" s="30">
        <f t="shared" si="30"/>
        <v>0.72093023255813948</v>
      </c>
      <c r="G703" s="36"/>
      <c r="H703" s="41">
        <v>25</v>
      </c>
      <c r="I703" s="32" t="s">
        <v>45</v>
      </c>
      <c r="J703" s="43"/>
      <c r="K703" s="43"/>
      <c r="L703" s="36"/>
    </row>
    <row r="704" spans="1:16" x14ac:dyDescent="0.25">
      <c r="A704" s="29">
        <v>2016</v>
      </c>
      <c r="B704" s="38" t="s">
        <v>1234</v>
      </c>
      <c r="C704" s="38" t="s">
        <v>1237</v>
      </c>
      <c r="D704" s="41">
        <v>30</v>
      </c>
      <c r="E704" s="41">
        <v>19</v>
      </c>
      <c r="F704" s="30">
        <f t="shared" si="30"/>
        <v>0.6333333333333333</v>
      </c>
      <c r="G704" s="36"/>
      <c r="H704" s="41">
        <v>19</v>
      </c>
      <c r="I704" s="32" t="s">
        <v>45</v>
      </c>
      <c r="J704" s="43"/>
      <c r="K704" s="43"/>
      <c r="L704" s="36"/>
    </row>
    <row r="705" spans="1:16" x14ac:dyDescent="0.25">
      <c r="A705" s="29">
        <v>2016</v>
      </c>
      <c r="B705" s="38" t="s">
        <v>1234</v>
      </c>
      <c r="C705" s="38" t="s">
        <v>1238</v>
      </c>
      <c r="D705" s="41">
        <v>42</v>
      </c>
      <c r="E705" s="41">
        <v>31</v>
      </c>
      <c r="F705" s="30">
        <f t="shared" si="30"/>
        <v>0.73809523809523814</v>
      </c>
      <c r="G705" s="36"/>
      <c r="H705" s="41">
        <v>26</v>
      </c>
      <c r="I705" s="32" t="s">
        <v>45</v>
      </c>
      <c r="J705" s="43"/>
      <c r="K705" s="43"/>
      <c r="L705" s="36"/>
    </row>
    <row r="706" spans="1:16" x14ac:dyDescent="0.25">
      <c r="A706" s="29">
        <v>2016</v>
      </c>
      <c r="B706" s="38" t="s">
        <v>1239</v>
      </c>
      <c r="C706" s="38" t="s">
        <v>1240</v>
      </c>
      <c r="D706" s="32" t="s">
        <v>45</v>
      </c>
      <c r="E706" s="32"/>
      <c r="F706" s="30"/>
      <c r="G706" s="32"/>
      <c r="H706" s="39"/>
      <c r="I706" s="41"/>
      <c r="J706" s="43"/>
      <c r="K706" s="43"/>
      <c r="L706" s="32"/>
    </row>
    <row r="707" spans="1:16" x14ac:dyDescent="0.25">
      <c r="A707" s="29">
        <v>2016</v>
      </c>
      <c r="B707" s="38" t="s">
        <v>1239</v>
      </c>
      <c r="C707" s="38" t="s">
        <v>1241</v>
      </c>
      <c r="D707" s="41">
        <v>284</v>
      </c>
      <c r="E707" s="41">
        <v>217</v>
      </c>
      <c r="F707" s="30">
        <f t="shared" si="30"/>
        <v>0.7640845070422535</v>
      </c>
      <c r="G707" s="36"/>
      <c r="H707" s="41">
        <v>147</v>
      </c>
      <c r="I707" s="41">
        <v>37</v>
      </c>
      <c r="J707" s="43">
        <f t="shared" si="31"/>
        <v>0.13028169014084506</v>
      </c>
      <c r="K707" s="43">
        <f t="shared" si="32"/>
        <v>0.25170068027210885</v>
      </c>
      <c r="L707" s="36"/>
      <c r="M707" s="39">
        <v>20</v>
      </c>
      <c r="N707" s="39">
        <v>17</v>
      </c>
      <c r="O707" s="39">
        <v>20</v>
      </c>
      <c r="P707" s="32" t="s">
        <v>45</v>
      </c>
    </row>
    <row r="708" spans="1:16" x14ac:dyDescent="0.25">
      <c r="A708" s="29">
        <v>2016</v>
      </c>
      <c r="B708" s="38" t="s">
        <v>1242</v>
      </c>
      <c r="C708" s="38" t="s">
        <v>1243</v>
      </c>
      <c r="D708" s="32" t="s">
        <v>45</v>
      </c>
      <c r="E708" s="32"/>
      <c r="F708" s="30"/>
      <c r="G708" s="32"/>
      <c r="H708" s="39"/>
      <c r="I708" s="41"/>
      <c r="J708" s="43"/>
      <c r="K708" s="43"/>
      <c r="L708" s="32"/>
    </row>
    <row r="709" spans="1:16" x14ac:dyDescent="0.25">
      <c r="A709" s="29">
        <v>2016</v>
      </c>
      <c r="B709" s="38" t="s">
        <v>1242</v>
      </c>
      <c r="C709" s="38" t="s">
        <v>1244</v>
      </c>
      <c r="D709" s="41">
        <v>403</v>
      </c>
      <c r="E709" s="41">
        <v>318</v>
      </c>
      <c r="F709" s="30">
        <f t="shared" ref="F709:F771" si="33">E709/D709</f>
        <v>0.78908188585607941</v>
      </c>
      <c r="G709" s="36"/>
      <c r="H709" s="41">
        <v>222</v>
      </c>
      <c r="I709" s="41">
        <v>31</v>
      </c>
      <c r="J709" s="43">
        <f t="shared" ref="J709:J771" si="34">I709/D709</f>
        <v>7.6923076923076927E-2</v>
      </c>
      <c r="K709" s="43">
        <f t="shared" ref="K709:K771" si="35">I709/H709</f>
        <v>0.13963963963963963</v>
      </c>
      <c r="L709" s="36"/>
      <c r="M709" s="39">
        <v>19</v>
      </c>
      <c r="N709" s="32" t="s">
        <v>45</v>
      </c>
      <c r="O709" s="39">
        <v>16</v>
      </c>
      <c r="P709" s="32" t="s">
        <v>45</v>
      </c>
    </row>
    <row r="710" spans="1:16" x14ac:dyDescent="0.25">
      <c r="A710" s="29">
        <v>2016</v>
      </c>
      <c r="B710" s="38" t="s">
        <v>1245</v>
      </c>
      <c r="C710" s="38" t="s">
        <v>1246</v>
      </c>
      <c r="D710" s="41">
        <v>33</v>
      </c>
      <c r="E710" s="41">
        <v>14</v>
      </c>
      <c r="F710" s="30">
        <f t="shared" si="33"/>
        <v>0.42424242424242425</v>
      </c>
      <c r="G710" s="36"/>
      <c r="H710" s="41">
        <v>14</v>
      </c>
      <c r="I710" s="32" t="s">
        <v>45</v>
      </c>
      <c r="J710" s="43"/>
      <c r="K710" s="43"/>
      <c r="L710" s="36"/>
    </row>
    <row r="711" spans="1:16" x14ac:dyDescent="0.25">
      <c r="A711" s="29">
        <v>2016</v>
      </c>
      <c r="B711" s="38" t="s">
        <v>1245</v>
      </c>
      <c r="C711" s="38" t="s">
        <v>1247</v>
      </c>
      <c r="D711" s="41">
        <v>14</v>
      </c>
      <c r="E711" s="41">
        <v>10</v>
      </c>
      <c r="F711" s="30">
        <f t="shared" si="33"/>
        <v>0.7142857142857143</v>
      </c>
      <c r="G711" s="36"/>
      <c r="H711" s="41">
        <v>10</v>
      </c>
      <c r="I711" s="32" t="s">
        <v>45</v>
      </c>
      <c r="J711" s="43"/>
      <c r="K711" s="43"/>
      <c r="L711" s="36"/>
    </row>
    <row r="712" spans="1:16" x14ac:dyDescent="0.25">
      <c r="A712" s="29">
        <v>2016</v>
      </c>
      <c r="B712" s="38" t="s">
        <v>1245</v>
      </c>
      <c r="C712" s="38" t="s">
        <v>1248</v>
      </c>
      <c r="D712" s="32" t="s">
        <v>45</v>
      </c>
      <c r="E712" s="32"/>
      <c r="F712" s="30"/>
      <c r="G712" s="32"/>
      <c r="H712" s="39"/>
      <c r="I712" s="41"/>
      <c r="J712" s="43"/>
      <c r="K712" s="43"/>
      <c r="L712" s="32"/>
    </row>
    <row r="713" spans="1:16" x14ac:dyDescent="0.25">
      <c r="A713" s="29">
        <v>2016</v>
      </c>
      <c r="B713" s="38" t="s">
        <v>1245</v>
      </c>
      <c r="C713" s="38" t="s">
        <v>1249</v>
      </c>
      <c r="D713" s="41">
        <v>69</v>
      </c>
      <c r="E713" s="41">
        <v>21</v>
      </c>
      <c r="F713" s="30">
        <f t="shared" si="33"/>
        <v>0.30434782608695654</v>
      </c>
      <c r="G713" s="36"/>
      <c r="H713" s="41">
        <v>21</v>
      </c>
      <c r="I713" s="41">
        <v>10</v>
      </c>
      <c r="J713" s="43">
        <f t="shared" si="34"/>
        <v>0.14492753623188406</v>
      </c>
      <c r="K713" s="43">
        <f t="shared" si="35"/>
        <v>0.47619047619047616</v>
      </c>
      <c r="L713" s="36"/>
      <c r="M713" s="32" t="s">
        <v>45</v>
      </c>
      <c r="N713" s="32" t="s">
        <v>45</v>
      </c>
      <c r="O713" s="32" t="s">
        <v>45</v>
      </c>
      <c r="P713" s="32" t="s">
        <v>45</v>
      </c>
    </row>
    <row r="714" spans="1:16" x14ac:dyDescent="0.25">
      <c r="A714" s="29">
        <v>2016</v>
      </c>
      <c r="B714" s="38" t="s">
        <v>1245</v>
      </c>
      <c r="C714" s="38" t="s">
        <v>1250</v>
      </c>
      <c r="D714" s="32" t="s">
        <v>45</v>
      </c>
      <c r="E714" s="32"/>
      <c r="F714" s="30"/>
      <c r="G714" s="32"/>
      <c r="H714" s="39"/>
      <c r="I714" s="41"/>
      <c r="J714" s="43"/>
      <c r="K714" s="43"/>
      <c r="L714" s="32"/>
    </row>
    <row r="715" spans="1:16" x14ac:dyDescent="0.25">
      <c r="A715" s="29">
        <v>2016</v>
      </c>
      <c r="B715" s="38" t="s">
        <v>1245</v>
      </c>
      <c r="C715" s="38" t="s">
        <v>1251</v>
      </c>
      <c r="D715" s="32" t="s">
        <v>45</v>
      </c>
      <c r="E715" s="32"/>
      <c r="F715" s="30"/>
      <c r="G715" s="32"/>
      <c r="H715" s="39"/>
      <c r="I715" s="41"/>
      <c r="J715" s="43"/>
      <c r="K715" s="43"/>
      <c r="L715" s="32"/>
    </row>
    <row r="716" spans="1:16" x14ac:dyDescent="0.25">
      <c r="A716" s="29">
        <v>2016</v>
      </c>
      <c r="B716" s="38" t="s">
        <v>1245</v>
      </c>
      <c r="C716" s="38" t="s">
        <v>346</v>
      </c>
      <c r="D716" s="41">
        <v>385</v>
      </c>
      <c r="E716" s="41">
        <v>304</v>
      </c>
      <c r="F716" s="30">
        <f t="shared" si="33"/>
        <v>0.78961038961038965</v>
      </c>
      <c r="G716" s="36"/>
      <c r="H716" s="41">
        <v>208</v>
      </c>
      <c r="I716" s="41">
        <v>45</v>
      </c>
      <c r="J716" s="43">
        <f t="shared" si="34"/>
        <v>0.11688311688311688</v>
      </c>
      <c r="K716" s="43">
        <f t="shared" si="35"/>
        <v>0.21634615384615385</v>
      </c>
      <c r="L716" s="36"/>
      <c r="M716" s="39">
        <v>33</v>
      </c>
      <c r="N716" s="39">
        <v>16</v>
      </c>
      <c r="O716" s="39">
        <v>12</v>
      </c>
      <c r="P716" s="32" t="s">
        <v>45</v>
      </c>
    </row>
    <row r="717" spans="1:16" x14ac:dyDescent="0.25">
      <c r="A717" s="29">
        <v>2016</v>
      </c>
      <c r="B717" s="38" t="s">
        <v>1245</v>
      </c>
      <c r="C717" s="38" t="s">
        <v>1252</v>
      </c>
      <c r="D717" s="41">
        <v>201</v>
      </c>
      <c r="E717" s="41">
        <v>145</v>
      </c>
      <c r="F717" s="30">
        <f t="shared" si="33"/>
        <v>0.72139303482587069</v>
      </c>
      <c r="G717" s="36"/>
      <c r="H717" s="41">
        <v>117</v>
      </c>
      <c r="I717" s="41">
        <v>43</v>
      </c>
      <c r="J717" s="43">
        <f t="shared" si="34"/>
        <v>0.21393034825870647</v>
      </c>
      <c r="K717" s="43">
        <f t="shared" si="35"/>
        <v>0.36752136752136755</v>
      </c>
      <c r="L717" s="36"/>
      <c r="M717" s="39">
        <v>18</v>
      </c>
      <c r="N717" s="39">
        <v>27</v>
      </c>
      <c r="O717" s="39">
        <v>24</v>
      </c>
      <c r="P717" s="32" t="s">
        <v>45</v>
      </c>
    </row>
    <row r="718" spans="1:16" x14ac:dyDescent="0.25">
      <c r="A718" s="29">
        <v>2016</v>
      </c>
      <c r="B718" s="38" t="s">
        <v>1245</v>
      </c>
      <c r="C718" s="38" t="s">
        <v>1253</v>
      </c>
      <c r="D718" s="41">
        <v>30</v>
      </c>
      <c r="E718" s="41">
        <v>11</v>
      </c>
      <c r="F718" s="30">
        <f t="shared" si="33"/>
        <v>0.36666666666666664</v>
      </c>
      <c r="G718" s="36"/>
      <c r="H718" s="41">
        <v>11</v>
      </c>
      <c r="I718" s="32" t="s">
        <v>45</v>
      </c>
      <c r="J718" s="43"/>
      <c r="K718" s="43"/>
      <c r="L718" s="36"/>
    </row>
    <row r="719" spans="1:16" x14ac:dyDescent="0.25">
      <c r="A719" s="29">
        <v>2016</v>
      </c>
      <c r="B719" s="38" t="s">
        <v>1245</v>
      </c>
      <c r="C719" s="38" t="s">
        <v>1254</v>
      </c>
      <c r="D719" s="41">
        <v>92</v>
      </c>
      <c r="E719" s="32" t="s">
        <v>45</v>
      </c>
      <c r="F719" s="30"/>
      <c r="G719" s="32"/>
      <c r="H719" s="39"/>
      <c r="I719" s="41"/>
      <c r="J719" s="43"/>
      <c r="K719" s="43"/>
      <c r="L719" s="32"/>
    </row>
    <row r="720" spans="1:16" x14ac:dyDescent="0.25">
      <c r="A720" s="29">
        <v>2016</v>
      </c>
      <c r="B720" s="38" t="s">
        <v>1245</v>
      </c>
      <c r="C720" s="38" t="s">
        <v>1255</v>
      </c>
      <c r="D720" s="41">
        <v>120</v>
      </c>
      <c r="E720" s="41">
        <v>22</v>
      </c>
      <c r="F720" s="30">
        <f t="shared" si="33"/>
        <v>0.18333333333333332</v>
      </c>
      <c r="G720" s="36"/>
      <c r="H720" s="41">
        <v>18</v>
      </c>
      <c r="I720" s="32" t="s">
        <v>45</v>
      </c>
      <c r="J720" s="43"/>
      <c r="K720" s="43"/>
      <c r="L720" s="36"/>
    </row>
    <row r="721" spans="1:16" x14ac:dyDescent="0.25">
      <c r="A721" s="29">
        <v>2016</v>
      </c>
      <c r="B721" s="38" t="s">
        <v>1245</v>
      </c>
      <c r="C721" s="38" t="s">
        <v>1256</v>
      </c>
      <c r="D721" s="41">
        <v>27</v>
      </c>
      <c r="E721" s="32" t="s">
        <v>45</v>
      </c>
      <c r="F721" s="30"/>
      <c r="G721" s="32"/>
      <c r="H721" s="39"/>
      <c r="I721" s="41"/>
      <c r="J721" s="43"/>
      <c r="K721" s="43"/>
      <c r="L721" s="32"/>
    </row>
    <row r="722" spans="1:16" x14ac:dyDescent="0.25">
      <c r="A722" s="29">
        <v>2016</v>
      </c>
      <c r="B722" s="38" t="s">
        <v>1245</v>
      </c>
      <c r="C722" s="38" t="s">
        <v>1257</v>
      </c>
      <c r="D722" s="41">
        <v>340</v>
      </c>
      <c r="E722" s="41">
        <v>240</v>
      </c>
      <c r="F722" s="30">
        <f t="shared" si="33"/>
        <v>0.70588235294117652</v>
      </c>
      <c r="G722" s="36"/>
      <c r="H722" s="41">
        <v>213</v>
      </c>
      <c r="I722" s="41">
        <v>87</v>
      </c>
      <c r="J722" s="43">
        <f t="shared" si="34"/>
        <v>0.25588235294117645</v>
      </c>
      <c r="K722" s="43">
        <f t="shared" si="35"/>
        <v>0.40845070422535212</v>
      </c>
      <c r="L722" s="36"/>
      <c r="M722" s="39">
        <v>41</v>
      </c>
      <c r="N722" s="39">
        <v>44</v>
      </c>
      <c r="O722" s="39">
        <v>39</v>
      </c>
      <c r="P722" s="39">
        <v>10</v>
      </c>
    </row>
    <row r="723" spans="1:16" x14ac:dyDescent="0.25">
      <c r="A723" s="29">
        <v>2016</v>
      </c>
      <c r="B723" s="38" t="s">
        <v>1245</v>
      </c>
      <c r="C723" s="38" t="s">
        <v>1258</v>
      </c>
      <c r="D723" s="41">
        <v>231</v>
      </c>
      <c r="E723" s="41">
        <v>188</v>
      </c>
      <c r="F723" s="30">
        <f t="shared" si="33"/>
        <v>0.81385281385281383</v>
      </c>
      <c r="G723" s="36"/>
      <c r="H723" s="41">
        <v>122</v>
      </c>
      <c r="I723" s="41">
        <v>23</v>
      </c>
      <c r="J723" s="43">
        <f t="shared" si="34"/>
        <v>9.9567099567099568E-2</v>
      </c>
      <c r="K723" s="43">
        <f t="shared" si="35"/>
        <v>0.18852459016393441</v>
      </c>
      <c r="L723" s="36"/>
      <c r="M723" s="39">
        <v>14</v>
      </c>
      <c r="N723" s="39">
        <v>11</v>
      </c>
      <c r="O723" s="39">
        <v>10</v>
      </c>
      <c r="P723" s="32" t="s">
        <v>45</v>
      </c>
    </row>
    <row r="724" spans="1:16" x14ac:dyDescent="0.25">
      <c r="A724" s="29">
        <v>2016</v>
      </c>
      <c r="B724" s="38" t="s">
        <v>1245</v>
      </c>
      <c r="C724" s="38" t="s">
        <v>1259</v>
      </c>
      <c r="D724" s="41">
        <v>128</v>
      </c>
      <c r="E724" s="41">
        <v>78</v>
      </c>
      <c r="F724" s="30">
        <f t="shared" si="33"/>
        <v>0.609375</v>
      </c>
      <c r="G724" s="36"/>
      <c r="H724" s="41">
        <v>71</v>
      </c>
      <c r="I724" s="41">
        <v>27</v>
      </c>
      <c r="J724" s="43">
        <f t="shared" si="34"/>
        <v>0.2109375</v>
      </c>
      <c r="K724" s="43">
        <f t="shared" si="35"/>
        <v>0.38028169014084506</v>
      </c>
      <c r="L724" s="36"/>
      <c r="M724" s="32" t="s">
        <v>45</v>
      </c>
      <c r="N724" s="32" t="s">
        <v>45</v>
      </c>
      <c r="O724" s="32" t="s">
        <v>45</v>
      </c>
      <c r="P724" s="39">
        <v>14</v>
      </c>
    </row>
    <row r="725" spans="1:16" x14ac:dyDescent="0.25">
      <c r="A725" s="29">
        <v>2016</v>
      </c>
      <c r="B725" s="38" t="s">
        <v>1245</v>
      </c>
      <c r="C725" s="38" t="s">
        <v>1260</v>
      </c>
      <c r="D725" s="41">
        <v>222</v>
      </c>
      <c r="E725" s="41">
        <v>154</v>
      </c>
      <c r="F725" s="30">
        <f t="shared" si="33"/>
        <v>0.69369369369369371</v>
      </c>
      <c r="G725" s="36"/>
      <c r="H725" s="41">
        <v>147</v>
      </c>
      <c r="I725" s="41">
        <v>60</v>
      </c>
      <c r="J725" s="43">
        <f t="shared" si="34"/>
        <v>0.27027027027027029</v>
      </c>
      <c r="K725" s="43">
        <f t="shared" si="35"/>
        <v>0.40816326530612246</v>
      </c>
      <c r="L725" s="36"/>
      <c r="M725" s="39">
        <v>35</v>
      </c>
      <c r="N725" s="39">
        <v>29</v>
      </c>
      <c r="O725" s="39">
        <v>22</v>
      </c>
      <c r="P725" s="32" t="s">
        <v>45</v>
      </c>
    </row>
    <row r="726" spans="1:16" x14ac:dyDescent="0.25">
      <c r="A726" s="29">
        <v>2016</v>
      </c>
      <c r="B726" s="38" t="s">
        <v>1245</v>
      </c>
      <c r="C726" s="38" t="s">
        <v>1261</v>
      </c>
      <c r="D726" s="41">
        <v>14</v>
      </c>
      <c r="E726" s="32" t="s">
        <v>45</v>
      </c>
      <c r="F726" s="30"/>
      <c r="G726" s="32"/>
      <c r="H726" s="39"/>
      <c r="I726" s="41"/>
      <c r="J726" s="43"/>
      <c r="K726" s="43"/>
      <c r="L726" s="32"/>
    </row>
    <row r="727" spans="1:16" x14ac:dyDescent="0.25">
      <c r="A727" s="29">
        <v>2016</v>
      </c>
      <c r="B727" s="38" t="s">
        <v>1245</v>
      </c>
      <c r="C727" s="38" t="s">
        <v>1262</v>
      </c>
      <c r="D727" s="41">
        <v>34</v>
      </c>
      <c r="E727" s="41">
        <v>13</v>
      </c>
      <c r="F727" s="30">
        <f t="shared" si="33"/>
        <v>0.38235294117647056</v>
      </c>
      <c r="G727" s="36"/>
      <c r="H727" s="41">
        <v>12</v>
      </c>
      <c r="I727" s="41">
        <v>12</v>
      </c>
      <c r="J727" s="43">
        <f t="shared" si="34"/>
        <v>0.35294117647058826</v>
      </c>
      <c r="K727" s="43">
        <f t="shared" si="35"/>
        <v>1</v>
      </c>
      <c r="L727" s="36"/>
      <c r="M727" s="32" t="s">
        <v>45</v>
      </c>
      <c r="N727" s="32" t="s">
        <v>45</v>
      </c>
      <c r="O727" s="32" t="s">
        <v>45</v>
      </c>
      <c r="P727" s="32" t="s">
        <v>45</v>
      </c>
    </row>
    <row r="728" spans="1:16" x14ac:dyDescent="0.25">
      <c r="A728" s="29">
        <v>2016</v>
      </c>
      <c r="B728" s="38" t="s">
        <v>1245</v>
      </c>
      <c r="C728" s="38" t="s">
        <v>1263</v>
      </c>
      <c r="D728" s="41">
        <v>21</v>
      </c>
      <c r="E728" s="41">
        <v>12</v>
      </c>
      <c r="F728" s="30">
        <f t="shared" si="33"/>
        <v>0.5714285714285714</v>
      </c>
      <c r="G728" s="36"/>
      <c r="H728" s="41">
        <v>11</v>
      </c>
      <c r="I728" s="32" t="s">
        <v>45</v>
      </c>
      <c r="J728" s="43"/>
      <c r="K728" s="43"/>
      <c r="L728" s="36"/>
    </row>
    <row r="729" spans="1:16" x14ac:dyDescent="0.25">
      <c r="A729" s="29">
        <v>2016</v>
      </c>
      <c r="B729" s="38" t="s">
        <v>1245</v>
      </c>
      <c r="C729" s="38" t="s">
        <v>1264</v>
      </c>
      <c r="D729" s="41">
        <v>262</v>
      </c>
      <c r="E729" s="41">
        <v>168</v>
      </c>
      <c r="F729" s="30">
        <f t="shared" si="33"/>
        <v>0.64122137404580148</v>
      </c>
      <c r="G729" s="36"/>
      <c r="H729" s="41">
        <v>155</v>
      </c>
      <c r="I729" s="41">
        <v>65</v>
      </c>
      <c r="J729" s="43">
        <f t="shared" si="34"/>
        <v>0.24809160305343511</v>
      </c>
      <c r="K729" s="43">
        <f t="shared" si="35"/>
        <v>0.41935483870967744</v>
      </c>
      <c r="L729" s="36"/>
      <c r="M729" s="39">
        <v>29</v>
      </c>
      <c r="N729" s="39">
        <v>38</v>
      </c>
      <c r="O729" s="39">
        <v>29</v>
      </c>
      <c r="P729" s="32" t="s">
        <v>45</v>
      </c>
    </row>
    <row r="730" spans="1:16" x14ac:dyDescent="0.25">
      <c r="A730" s="29">
        <v>2016</v>
      </c>
      <c r="B730" s="38" t="s">
        <v>1265</v>
      </c>
      <c r="C730" s="38" t="s">
        <v>1266</v>
      </c>
      <c r="D730" s="32" t="s">
        <v>45</v>
      </c>
      <c r="E730" s="32"/>
      <c r="F730" s="30"/>
      <c r="G730" s="32"/>
      <c r="H730" s="39"/>
      <c r="I730" s="41"/>
      <c r="J730" s="43"/>
      <c r="K730" s="43"/>
      <c r="L730" s="32"/>
    </row>
    <row r="731" spans="1:16" x14ac:dyDescent="0.25">
      <c r="A731" s="29">
        <v>2016</v>
      </c>
      <c r="B731" s="38" t="s">
        <v>1265</v>
      </c>
      <c r="C731" s="38" t="s">
        <v>1267</v>
      </c>
      <c r="D731" s="41">
        <v>10</v>
      </c>
      <c r="E731" s="32" t="s">
        <v>45</v>
      </c>
      <c r="F731" s="30"/>
      <c r="G731" s="32"/>
      <c r="H731" s="39"/>
      <c r="I731" s="41"/>
      <c r="J731" s="43"/>
      <c r="K731" s="43"/>
      <c r="L731" s="32"/>
    </row>
    <row r="732" spans="1:16" x14ac:dyDescent="0.25">
      <c r="A732" s="29">
        <v>2016</v>
      </c>
      <c r="B732" s="38" t="s">
        <v>1265</v>
      </c>
      <c r="C732" s="38" t="s">
        <v>1268</v>
      </c>
      <c r="D732" s="41">
        <v>130</v>
      </c>
      <c r="E732" s="41">
        <v>100</v>
      </c>
      <c r="F732" s="30">
        <f t="shared" si="33"/>
        <v>0.76923076923076927</v>
      </c>
      <c r="G732" s="36"/>
      <c r="H732" s="41">
        <v>67</v>
      </c>
      <c r="I732" s="41">
        <v>14</v>
      </c>
      <c r="J732" s="43">
        <f t="shared" si="34"/>
        <v>0.1076923076923077</v>
      </c>
      <c r="K732" s="43">
        <f t="shared" si="35"/>
        <v>0.20895522388059701</v>
      </c>
      <c r="L732" s="36"/>
      <c r="M732" s="39">
        <v>10</v>
      </c>
      <c r="N732" s="32" t="s">
        <v>45</v>
      </c>
      <c r="O732" s="32" t="s">
        <v>45</v>
      </c>
      <c r="P732" s="32" t="s">
        <v>45</v>
      </c>
    </row>
    <row r="733" spans="1:16" x14ac:dyDescent="0.25">
      <c r="A733" s="29">
        <v>2016</v>
      </c>
      <c r="B733" s="38" t="s">
        <v>1269</v>
      </c>
      <c r="C733" s="38" t="s">
        <v>1270</v>
      </c>
      <c r="D733" s="41">
        <v>84</v>
      </c>
      <c r="E733" s="41">
        <v>59</v>
      </c>
      <c r="F733" s="30">
        <f t="shared" si="33"/>
        <v>0.70238095238095233</v>
      </c>
      <c r="G733" s="36"/>
      <c r="H733" s="41">
        <v>45</v>
      </c>
      <c r="I733" s="41">
        <v>11</v>
      </c>
      <c r="J733" s="43">
        <f t="shared" si="34"/>
        <v>0.13095238095238096</v>
      </c>
      <c r="K733" s="43">
        <f t="shared" si="35"/>
        <v>0.24444444444444444</v>
      </c>
      <c r="L733" s="36"/>
      <c r="M733" s="32" t="s">
        <v>45</v>
      </c>
      <c r="N733" s="32" t="s">
        <v>45</v>
      </c>
      <c r="O733" s="32" t="s">
        <v>45</v>
      </c>
      <c r="P733" s="32" t="s">
        <v>45</v>
      </c>
    </row>
    <row r="734" spans="1:16" x14ac:dyDescent="0.25">
      <c r="A734" s="29">
        <v>2016</v>
      </c>
      <c r="B734" s="38" t="s">
        <v>1271</v>
      </c>
      <c r="C734" s="38" t="s">
        <v>1272</v>
      </c>
      <c r="D734" s="41">
        <v>13</v>
      </c>
      <c r="E734" s="41">
        <v>10</v>
      </c>
      <c r="F734" s="30">
        <f t="shared" si="33"/>
        <v>0.76923076923076927</v>
      </c>
      <c r="G734" s="36"/>
      <c r="H734" s="41">
        <v>10</v>
      </c>
      <c r="I734" s="32" t="s">
        <v>45</v>
      </c>
      <c r="J734" s="43"/>
      <c r="K734" s="43"/>
      <c r="L734" s="36"/>
    </row>
    <row r="735" spans="1:16" x14ac:dyDescent="0.25">
      <c r="A735" s="29">
        <v>2016</v>
      </c>
      <c r="B735" s="38" t="s">
        <v>1273</v>
      </c>
      <c r="C735" s="38" t="s">
        <v>1274</v>
      </c>
      <c r="D735" s="41">
        <v>24</v>
      </c>
      <c r="E735" s="41">
        <v>18</v>
      </c>
      <c r="F735" s="30">
        <f t="shared" si="33"/>
        <v>0.75</v>
      </c>
      <c r="G735" s="36"/>
      <c r="H735" s="41">
        <v>12</v>
      </c>
      <c r="I735" s="32" t="s">
        <v>45</v>
      </c>
      <c r="J735" s="43"/>
      <c r="K735" s="43"/>
      <c r="L735" s="36"/>
    </row>
    <row r="736" spans="1:16" x14ac:dyDescent="0.25">
      <c r="A736" s="29">
        <v>2016</v>
      </c>
      <c r="B736" s="38" t="s">
        <v>1275</v>
      </c>
      <c r="C736" s="38" t="s">
        <v>1276</v>
      </c>
      <c r="D736" s="41">
        <v>130</v>
      </c>
      <c r="E736" s="41">
        <v>111</v>
      </c>
      <c r="F736" s="30">
        <f t="shared" si="33"/>
        <v>0.85384615384615381</v>
      </c>
      <c r="G736" s="36"/>
      <c r="H736" s="41">
        <v>76</v>
      </c>
      <c r="I736" s="41">
        <v>18</v>
      </c>
      <c r="J736" s="43">
        <f t="shared" si="34"/>
        <v>0.13846153846153847</v>
      </c>
      <c r="K736" s="43">
        <f t="shared" si="35"/>
        <v>0.23684210526315788</v>
      </c>
      <c r="L736" s="36"/>
      <c r="M736" s="39">
        <v>13</v>
      </c>
      <c r="N736" s="32" t="s">
        <v>45</v>
      </c>
      <c r="O736" s="32" t="s">
        <v>45</v>
      </c>
      <c r="P736" s="32" t="s">
        <v>45</v>
      </c>
    </row>
    <row r="737" spans="1:16" x14ac:dyDescent="0.25">
      <c r="A737" s="29">
        <v>2016</v>
      </c>
      <c r="B737" s="38" t="s">
        <v>1277</v>
      </c>
      <c r="C737" s="38" t="s">
        <v>1278</v>
      </c>
      <c r="D737" s="41">
        <v>26</v>
      </c>
      <c r="E737" s="32" t="s">
        <v>45</v>
      </c>
      <c r="F737" s="30"/>
      <c r="G737" s="32"/>
      <c r="H737" s="39"/>
      <c r="I737" s="41"/>
      <c r="J737" s="43"/>
      <c r="K737" s="43"/>
      <c r="L737" s="32"/>
    </row>
    <row r="738" spans="1:16" x14ac:dyDescent="0.25">
      <c r="A738" s="29">
        <v>2016</v>
      </c>
      <c r="B738" s="38" t="s">
        <v>1277</v>
      </c>
      <c r="C738" s="38" t="s">
        <v>1279</v>
      </c>
      <c r="D738" s="41">
        <v>35</v>
      </c>
      <c r="E738" s="32" t="s">
        <v>45</v>
      </c>
      <c r="F738" s="30"/>
      <c r="G738" s="32"/>
      <c r="H738" s="39"/>
      <c r="I738" s="41"/>
      <c r="J738" s="43"/>
      <c r="K738" s="43"/>
      <c r="L738" s="32"/>
    </row>
    <row r="739" spans="1:16" x14ac:dyDescent="0.25">
      <c r="A739" s="29">
        <v>2016</v>
      </c>
      <c r="B739" s="38" t="s">
        <v>1277</v>
      </c>
      <c r="C739" s="38" t="s">
        <v>1280</v>
      </c>
      <c r="D739" s="41">
        <v>566</v>
      </c>
      <c r="E739" s="41">
        <v>450</v>
      </c>
      <c r="F739" s="30">
        <f t="shared" si="33"/>
        <v>0.79505300353356889</v>
      </c>
      <c r="G739" s="36"/>
      <c r="H739" s="41">
        <v>246</v>
      </c>
      <c r="I739" s="41">
        <v>38</v>
      </c>
      <c r="J739" s="43">
        <f t="shared" si="34"/>
        <v>6.7137809187279157E-2</v>
      </c>
      <c r="K739" s="43">
        <f t="shared" si="35"/>
        <v>0.15447154471544716</v>
      </c>
      <c r="L739" s="36"/>
      <c r="M739" s="39">
        <v>28</v>
      </c>
      <c r="N739" s="39">
        <v>17</v>
      </c>
      <c r="O739" s="39">
        <v>14</v>
      </c>
      <c r="P739" s="32" t="s">
        <v>45</v>
      </c>
    </row>
    <row r="740" spans="1:16" x14ac:dyDescent="0.25">
      <c r="A740" s="29">
        <v>2016</v>
      </c>
      <c r="B740" s="38" t="s">
        <v>1281</v>
      </c>
      <c r="C740" s="38" t="s">
        <v>1282</v>
      </c>
      <c r="D740" s="32" t="s">
        <v>45</v>
      </c>
      <c r="E740" s="32"/>
      <c r="F740" s="30"/>
      <c r="G740" s="32"/>
      <c r="H740" s="39"/>
      <c r="I740" s="41"/>
      <c r="J740" s="43"/>
      <c r="K740" s="43"/>
      <c r="L740" s="32"/>
    </row>
    <row r="741" spans="1:16" x14ac:dyDescent="0.25">
      <c r="A741" s="29">
        <v>2016</v>
      </c>
      <c r="B741" s="38" t="s">
        <v>1281</v>
      </c>
      <c r="C741" s="38" t="s">
        <v>1283</v>
      </c>
      <c r="D741" s="41">
        <v>22</v>
      </c>
      <c r="E741" s="41">
        <v>16</v>
      </c>
      <c r="F741" s="30">
        <f t="shared" si="33"/>
        <v>0.72727272727272729</v>
      </c>
      <c r="G741" s="36"/>
      <c r="H741" s="41">
        <v>14</v>
      </c>
      <c r="I741" s="32" t="s">
        <v>45</v>
      </c>
      <c r="J741" s="43"/>
      <c r="K741" s="43"/>
      <c r="L741" s="36"/>
    </row>
    <row r="742" spans="1:16" x14ac:dyDescent="0.25">
      <c r="A742" s="29">
        <v>2016</v>
      </c>
      <c r="B742" s="38" t="s">
        <v>1284</v>
      </c>
      <c r="C742" s="38" t="s">
        <v>1285</v>
      </c>
      <c r="D742" s="32" t="s">
        <v>45</v>
      </c>
      <c r="E742" s="32"/>
      <c r="F742" s="30"/>
      <c r="G742" s="32"/>
      <c r="H742" s="39"/>
      <c r="I742" s="41"/>
      <c r="J742" s="43"/>
      <c r="K742" s="43"/>
      <c r="L742" s="32"/>
    </row>
    <row r="743" spans="1:16" x14ac:dyDescent="0.25">
      <c r="A743" s="29">
        <v>2016</v>
      </c>
      <c r="B743" s="38" t="s">
        <v>1284</v>
      </c>
      <c r="C743" s="38" t="s">
        <v>1286</v>
      </c>
      <c r="D743" s="32" t="s">
        <v>45</v>
      </c>
      <c r="E743" s="32"/>
      <c r="F743" s="30"/>
      <c r="G743" s="32"/>
      <c r="H743" s="39"/>
      <c r="I743" s="41"/>
      <c r="J743" s="43"/>
      <c r="K743" s="43"/>
      <c r="L743" s="32"/>
    </row>
    <row r="744" spans="1:16" x14ac:dyDescent="0.25">
      <c r="A744" s="29">
        <v>2016</v>
      </c>
      <c r="B744" s="38" t="s">
        <v>1287</v>
      </c>
      <c r="C744" s="38" t="s">
        <v>1288</v>
      </c>
      <c r="D744" s="41">
        <v>147</v>
      </c>
      <c r="E744" s="41">
        <v>103</v>
      </c>
      <c r="F744" s="30">
        <f t="shared" si="33"/>
        <v>0.70068027210884354</v>
      </c>
      <c r="G744" s="36"/>
      <c r="H744" s="41">
        <v>82</v>
      </c>
      <c r="I744" s="41">
        <v>24</v>
      </c>
      <c r="J744" s="43">
        <f t="shared" si="34"/>
        <v>0.16326530612244897</v>
      </c>
      <c r="K744" s="43">
        <f t="shared" si="35"/>
        <v>0.29268292682926828</v>
      </c>
      <c r="L744" s="36"/>
      <c r="M744" s="39">
        <v>19</v>
      </c>
      <c r="N744" s="32" t="s">
        <v>45</v>
      </c>
      <c r="O744" s="32" t="s">
        <v>45</v>
      </c>
      <c r="P744" s="32" t="s">
        <v>45</v>
      </c>
    </row>
    <row r="745" spans="1:16" x14ac:dyDescent="0.25">
      <c r="A745" s="29">
        <v>2016</v>
      </c>
      <c r="B745" s="38" t="s">
        <v>1287</v>
      </c>
      <c r="C745" s="38" t="s">
        <v>1289</v>
      </c>
      <c r="D745" s="41">
        <v>22</v>
      </c>
      <c r="E745" s="32" t="s">
        <v>45</v>
      </c>
      <c r="F745" s="30"/>
      <c r="G745" s="32"/>
      <c r="H745" s="39"/>
      <c r="I745" s="41"/>
      <c r="J745" s="43"/>
      <c r="K745" s="43"/>
      <c r="L745" s="32"/>
    </row>
    <row r="746" spans="1:16" x14ac:dyDescent="0.25">
      <c r="A746" s="29">
        <v>2016</v>
      </c>
      <c r="B746" s="38" t="s">
        <v>1290</v>
      </c>
      <c r="C746" s="38" t="s">
        <v>1291</v>
      </c>
      <c r="D746" s="41">
        <v>52</v>
      </c>
      <c r="E746" s="41">
        <v>38</v>
      </c>
      <c r="F746" s="30">
        <f t="shared" si="33"/>
        <v>0.73076923076923073</v>
      </c>
      <c r="G746" s="36"/>
      <c r="H746" s="41">
        <v>29</v>
      </c>
      <c r="I746" s="32" t="s">
        <v>45</v>
      </c>
      <c r="J746" s="43"/>
      <c r="K746" s="43"/>
      <c r="L746" s="36"/>
    </row>
    <row r="747" spans="1:16" x14ac:dyDescent="0.25">
      <c r="A747" s="29">
        <v>2016</v>
      </c>
      <c r="B747" s="38" t="s">
        <v>1292</v>
      </c>
      <c r="C747" s="38" t="s">
        <v>1293</v>
      </c>
      <c r="D747" s="41">
        <v>20</v>
      </c>
      <c r="E747" s="32" t="s">
        <v>45</v>
      </c>
      <c r="F747" s="30"/>
      <c r="G747" s="32"/>
      <c r="H747" s="39"/>
      <c r="I747" s="41"/>
      <c r="J747" s="43"/>
      <c r="K747" s="43"/>
      <c r="L747" s="32"/>
    </row>
    <row r="748" spans="1:16" x14ac:dyDescent="0.25">
      <c r="A748" s="29">
        <v>2016</v>
      </c>
      <c r="B748" s="38" t="s">
        <v>1294</v>
      </c>
      <c r="C748" s="38" t="s">
        <v>1295</v>
      </c>
      <c r="D748" s="41">
        <v>134</v>
      </c>
      <c r="E748" s="41">
        <v>95</v>
      </c>
      <c r="F748" s="30">
        <f t="shared" si="33"/>
        <v>0.70895522388059706</v>
      </c>
      <c r="G748" s="36"/>
      <c r="H748" s="41">
        <v>79</v>
      </c>
      <c r="I748" s="41">
        <v>14</v>
      </c>
      <c r="J748" s="43">
        <f t="shared" si="34"/>
        <v>0.1044776119402985</v>
      </c>
      <c r="K748" s="43">
        <f t="shared" si="35"/>
        <v>0.17721518987341772</v>
      </c>
      <c r="L748" s="36"/>
      <c r="M748" s="32" t="s">
        <v>45</v>
      </c>
      <c r="N748" s="32" t="s">
        <v>45</v>
      </c>
      <c r="O748" s="32" t="s">
        <v>45</v>
      </c>
      <c r="P748" s="32" t="s">
        <v>45</v>
      </c>
    </row>
    <row r="749" spans="1:16" x14ac:dyDescent="0.25">
      <c r="A749" s="29">
        <v>2016</v>
      </c>
      <c r="B749" s="38" t="s">
        <v>1296</v>
      </c>
      <c r="C749" s="38" t="s">
        <v>1297</v>
      </c>
      <c r="D749" s="41">
        <v>18</v>
      </c>
      <c r="E749" s="32" t="s">
        <v>45</v>
      </c>
      <c r="F749" s="30"/>
      <c r="G749" s="32"/>
      <c r="H749" s="39"/>
      <c r="I749" s="41"/>
      <c r="J749" s="43"/>
      <c r="K749" s="43"/>
      <c r="L749" s="32"/>
    </row>
    <row r="750" spans="1:16" x14ac:dyDescent="0.25">
      <c r="A750" s="29">
        <v>2016</v>
      </c>
      <c r="B750" s="38" t="s">
        <v>1298</v>
      </c>
      <c r="C750" s="38" t="s">
        <v>1299</v>
      </c>
      <c r="D750" s="41">
        <v>48</v>
      </c>
      <c r="E750" s="41">
        <v>13</v>
      </c>
      <c r="F750" s="30">
        <f t="shared" si="33"/>
        <v>0.27083333333333331</v>
      </c>
      <c r="G750" s="36"/>
      <c r="H750" s="41">
        <v>13</v>
      </c>
      <c r="I750" s="32" t="s">
        <v>45</v>
      </c>
      <c r="J750" s="43"/>
      <c r="K750" s="43"/>
      <c r="L750" s="36"/>
    </row>
    <row r="751" spans="1:16" x14ac:dyDescent="0.25">
      <c r="A751" s="29">
        <v>2016</v>
      </c>
      <c r="B751" s="38" t="s">
        <v>1300</v>
      </c>
      <c r="C751" s="38" t="s">
        <v>1301</v>
      </c>
      <c r="D751" s="41">
        <v>59</v>
      </c>
      <c r="E751" s="41">
        <v>40</v>
      </c>
      <c r="F751" s="30">
        <f t="shared" si="33"/>
        <v>0.67796610169491522</v>
      </c>
      <c r="G751" s="36"/>
      <c r="H751" s="41">
        <v>19</v>
      </c>
      <c r="I751" s="32" t="s">
        <v>45</v>
      </c>
      <c r="J751" s="43"/>
      <c r="K751" s="43"/>
      <c r="L751" s="36"/>
    </row>
    <row r="752" spans="1:16" x14ac:dyDescent="0.25">
      <c r="A752" s="29">
        <v>2016</v>
      </c>
      <c r="B752" s="38" t="s">
        <v>1302</v>
      </c>
      <c r="C752" s="38" t="s">
        <v>1303</v>
      </c>
      <c r="D752" s="41">
        <v>19</v>
      </c>
      <c r="E752" s="41">
        <v>14</v>
      </c>
      <c r="F752" s="30">
        <f t="shared" si="33"/>
        <v>0.73684210526315785</v>
      </c>
      <c r="G752" s="36"/>
      <c r="H752" s="32" t="s">
        <v>45</v>
      </c>
      <c r="I752" s="41"/>
      <c r="J752" s="43"/>
      <c r="K752" s="43"/>
      <c r="L752" s="36"/>
    </row>
    <row r="753" spans="1:16" x14ac:dyDescent="0.25">
      <c r="A753" s="29">
        <v>2016</v>
      </c>
      <c r="B753" s="38" t="s">
        <v>1304</v>
      </c>
      <c r="C753" s="38" t="s">
        <v>1305</v>
      </c>
      <c r="D753" s="41">
        <v>43</v>
      </c>
      <c r="E753" s="41">
        <v>31</v>
      </c>
      <c r="F753" s="30">
        <f t="shared" si="33"/>
        <v>0.72093023255813948</v>
      </c>
      <c r="G753" s="36"/>
      <c r="H753" s="41">
        <v>24</v>
      </c>
      <c r="I753" s="32" t="s">
        <v>45</v>
      </c>
      <c r="J753" s="43"/>
      <c r="K753" s="43"/>
      <c r="L753" s="36"/>
    </row>
    <row r="754" spans="1:16" x14ac:dyDescent="0.25">
      <c r="A754" s="29">
        <v>2016</v>
      </c>
      <c r="B754" s="38" t="s">
        <v>1306</v>
      </c>
      <c r="C754" s="38" t="s">
        <v>1307</v>
      </c>
      <c r="D754" s="41">
        <v>79</v>
      </c>
      <c r="E754" s="41">
        <v>73</v>
      </c>
      <c r="F754" s="30">
        <f t="shared" si="33"/>
        <v>0.92405063291139244</v>
      </c>
      <c r="G754" s="36"/>
      <c r="H754" s="41">
        <v>72</v>
      </c>
      <c r="I754" s="41">
        <v>23</v>
      </c>
      <c r="J754" s="43">
        <f t="shared" si="34"/>
        <v>0.29113924050632911</v>
      </c>
      <c r="K754" s="43">
        <f t="shared" si="35"/>
        <v>0.31944444444444442</v>
      </c>
      <c r="L754" s="36"/>
      <c r="M754" s="39">
        <v>11</v>
      </c>
      <c r="N754" s="39">
        <v>13</v>
      </c>
      <c r="O754" s="39">
        <v>11</v>
      </c>
      <c r="P754" s="32" t="s">
        <v>45</v>
      </c>
    </row>
    <row r="755" spans="1:16" x14ac:dyDescent="0.25">
      <c r="A755" s="29">
        <v>2016</v>
      </c>
      <c r="B755" s="38" t="s">
        <v>1308</v>
      </c>
      <c r="C755" s="38" t="s">
        <v>1309</v>
      </c>
      <c r="D755" s="41">
        <v>21</v>
      </c>
      <c r="E755" s="41">
        <v>17</v>
      </c>
      <c r="F755" s="30">
        <f t="shared" si="33"/>
        <v>0.80952380952380953</v>
      </c>
      <c r="G755" s="36"/>
      <c r="H755" s="41">
        <v>14</v>
      </c>
      <c r="I755" s="32" t="s">
        <v>45</v>
      </c>
      <c r="J755" s="43"/>
      <c r="K755" s="43"/>
      <c r="L755" s="36"/>
    </row>
    <row r="756" spans="1:16" x14ac:dyDescent="0.25">
      <c r="A756" s="29">
        <v>2016</v>
      </c>
      <c r="B756" s="38" t="s">
        <v>1310</v>
      </c>
      <c r="C756" s="38" t="s">
        <v>1311</v>
      </c>
      <c r="D756" s="41">
        <v>48</v>
      </c>
      <c r="E756" s="41">
        <v>28</v>
      </c>
      <c r="F756" s="30">
        <f t="shared" si="33"/>
        <v>0.58333333333333337</v>
      </c>
      <c r="G756" s="36"/>
      <c r="H756" s="41">
        <v>18</v>
      </c>
      <c r="I756" s="32" t="s">
        <v>45</v>
      </c>
      <c r="J756" s="43"/>
      <c r="K756" s="43"/>
      <c r="L756" s="36"/>
    </row>
    <row r="757" spans="1:16" x14ac:dyDescent="0.25">
      <c r="A757" s="29">
        <v>2016</v>
      </c>
      <c r="B757" s="38" t="s">
        <v>1312</v>
      </c>
      <c r="C757" s="38" t="s">
        <v>1313</v>
      </c>
      <c r="D757" s="41">
        <v>55</v>
      </c>
      <c r="E757" s="41">
        <v>45</v>
      </c>
      <c r="F757" s="30">
        <f t="shared" si="33"/>
        <v>0.81818181818181823</v>
      </c>
      <c r="G757" s="36"/>
      <c r="H757" s="41">
        <v>33</v>
      </c>
      <c r="I757" s="32" t="s">
        <v>45</v>
      </c>
      <c r="J757" s="43"/>
      <c r="K757" s="43"/>
      <c r="L757" s="36"/>
    </row>
    <row r="758" spans="1:16" x14ac:dyDescent="0.25">
      <c r="A758" s="29">
        <v>2016</v>
      </c>
      <c r="B758" s="38" t="s">
        <v>1314</v>
      </c>
      <c r="C758" s="38" t="s">
        <v>1315</v>
      </c>
      <c r="D758" s="41">
        <v>28</v>
      </c>
      <c r="E758" s="41">
        <v>18</v>
      </c>
      <c r="F758" s="30">
        <f t="shared" si="33"/>
        <v>0.6428571428571429</v>
      </c>
      <c r="G758" s="36"/>
      <c r="H758" s="41">
        <v>15</v>
      </c>
      <c r="I758" s="32" t="s">
        <v>45</v>
      </c>
      <c r="J758" s="43"/>
      <c r="K758" s="43"/>
      <c r="L758" s="36"/>
    </row>
    <row r="759" spans="1:16" x14ac:dyDescent="0.25">
      <c r="A759" s="29">
        <v>2016</v>
      </c>
      <c r="B759" s="38" t="s">
        <v>1316</v>
      </c>
      <c r="C759" s="38" t="s">
        <v>1316</v>
      </c>
      <c r="D759" s="32" t="s">
        <v>45</v>
      </c>
      <c r="E759" s="32"/>
      <c r="F759" s="30"/>
      <c r="G759" s="32"/>
      <c r="H759" s="39"/>
      <c r="I759" s="41"/>
      <c r="J759" s="43"/>
      <c r="K759" s="43"/>
      <c r="L759" s="32"/>
    </row>
    <row r="760" spans="1:16" x14ac:dyDescent="0.25">
      <c r="A760" s="29">
        <v>2016</v>
      </c>
      <c r="B760" s="38" t="s">
        <v>1317</v>
      </c>
      <c r="C760" s="38" t="s">
        <v>1318</v>
      </c>
      <c r="D760" s="41">
        <v>33</v>
      </c>
      <c r="E760" s="41">
        <v>22</v>
      </c>
      <c r="F760" s="30">
        <f t="shared" si="33"/>
        <v>0.66666666666666663</v>
      </c>
      <c r="G760" s="36"/>
      <c r="H760" s="41">
        <v>20</v>
      </c>
      <c r="I760" s="32" t="s">
        <v>45</v>
      </c>
      <c r="J760" s="43"/>
      <c r="K760" s="43"/>
      <c r="L760" s="36"/>
    </row>
    <row r="761" spans="1:16" x14ac:dyDescent="0.25">
      <c r="A761" s="29">
        <v>2016</v>
      </c>
      <c r="B761" s="38" t="s">
        <v>1319</v>
      </c>
      <c r="C761" s="38" t="s">
        <v>1320</v>
      </c>
      <c r="D761" s="41">
        <v>101</v>
      </c>
      <c r="E761" s="41">
        <v>81</v>
      </c>
      <c r="F761" s="30">
        <f t="shared" si="33"/>
        <v>0.80198019801980203</v>
      </c>
      <c r="G761" s="36"/>
      <c r="H761" s="41">
        <v>65</v>
      </c>
      <c r="I761" s="41">
        <v>17</v>
      </c>
      <c r="J761" s="43">
        <f t="shared" si="34"/>
        <v>0.16831683168316833</v>
      </c>
      <c r="K761" s="43">
        <f t="shared" si="35"/>
        <v>0.26153846153846155</v>
      </c>
      <c r="L761" s="36"/>
      <c r="M761" s="39">
        <v>16</v>
      </c>
      <c r="N761" s="32" t="s">
        <v>45</v>
      </c>
      <c r="O761" s="32" t="s">
        <v>45</v>
      </c>
      <c r="P761" s="32" t="s">
        <v>45</v>
      </c>
    </row>
    <row r="762" spans="1:16" x14ac:dyDescent="0.25">
      <c r="A762" s="29">
        <v>2016</v>
      </c>
      <c r="B762" s="38" t="s">
        <v>1321</v>
      </c>
      <c r="C762" s="38" t="s">
        <v>1322</v>
      </c>
      <c r="D762" s="32" t="s">
        <v>45</v>
      </c>
      <c r="E762" s="32"/>
      <c r="F762" s="30"/>
      <c r="G762" s="32"/>
      <c r="H762" s="39"/>
      <c r="I762" s="41"/>
      <c r="J762" s="43"/>
      <c r="K762" s="43"/>
      <c r="L762" s="32"/>
    </row>
    <row r="763" spans="1:16" x14ac:dyDescent="0.25">
      <c r="A763" s="29">
        <v>2016</v>
      </c>
      <c r="B763" s="38" t="s">
        <v>1323</v>
      </c>
      <c r="C763" s="38" t="s">
        <v>1324</v>
      </c>
      <c r="D763" s="41">
        <v>42</v>
      </c>
      <c r="E763" s="41">
        <v>35</v>
      </c>
      <c r="F763" s="30">
        <f t="shared" si="33"/>
        <v>0.83333333333333337</v>
      </c>
      <c r="G763" s="36"/>
      <c r="H763" s="41">
        <v>20</v>
      </c>
      <c r="I763" s="32" t="s">
        <v>45</v>
      </c>
      <c r="J763" s="43"/>
      <c r="K763" s="43"/>
      <c r="L763" s="36"/>
    </row>
    <row r="764" spans="1:16" x14ac:dyDescent="0.25">
      <c r="A764" s="29">
        <v>2016</v>
      </c>
      <c r="B764" s="38" t="s">
        <v>1325</v>
      </c>
      <c r="C764" s="38" t="s">
        <v>1326</v>
      </c>
      <c r="D764" s="41">
        <v>33</v>
      </c>
      <c r="E764" s="41">
        <v>24</v>
      </c>
      <c r="F764" s="30">
        <f t="shared" si="33"/>
        <v>0.72727272727272729</v>
      </c>
      <c r="G764" s="36"/>
      <c r="H764" s="41">
        <v>15</v>
      </c>
      <c r="I764" s="32" t="s">
        <v>45</v>
      </c>
      <c r="J764" s="43"/>
      <c r="K764" s="43"/>
      <c r="L764" s="36"/>
    </row>
    <row r="765" spans="1:16" x14ac:dyDescent="0.25">
      <c r="A765" s="29">
        <v>2016</v>
      </c>
      <c r="B765" s="38" t="s">
        <v>1327</v>
      </c>
      <c r="C765" s="38" t="s">
        <v>1328</v>
      </c>
      <c r="D765" s="32" t="s">
        <v>45</v>
      </c>
      <c r="E765" s="32"/>
      <c r="F765" s="30"/>
      <c r="G765" s="32"/>
      <c r="H765" s="39"/>
      <c r="I765" s="41"/>
      <c r="J765" s="43"/>
      <c r="K765" s="43"/>
      <c r="L765" s="32"/>
    </row>
    <row r="766" spans="1:16" x14ac:dyDescent="0.25">
      <c r="A766" s="29">
        <v>2016</v>
      </c>
      <c r="B766" s="38" t="s">
        <v>1327</v>
      </c>
      <c r="C766" s="38" t="s">
        <v>1329</v>
      </c>
      <c r="D766" s="41">
        <v>42</v>
      </c>
      <c r="E766" s="32" t="s">
        <v>45</v>
      </c>
      <c r="F766" s="30"/>
      <c r="G766" s="32"/>
      <c r="H766" s="39"/>
      <c r="I766" s="41"/>
      <c r="J766" s="43"/>
      <c r="K766" s="43"/>
      <c r="L766" s="32"/>
    </row>
    <row r="767" spans="1:16" x14ac:dyDescent="0.25">
      <c r="A767" s="29">
        <v>2016</v>
      </c>
      <c r="B767" s="38" t="s">
        <v>1327</v>
      </c>
      <c r="C767" s="38" t="s">
        <v>1330</v>
      </c>
      <c r="D767" s="32" t="s">
        <v>45</v>
      </c>
      <c r="E767" s="32"/>
      <c r="F767" s="30"/>
      <c r="G767" s="32"/>
      <c r="H767" s="39"/>
      <c r="I767" s="41"/>
      <c r="J767" s="43"/>
      <c r="K767" s="43"/>
      <c r="L767" s="32"/>
    </row>
    <row r="768" spans="1:16" x14ac:dyDescent="0.25">
      <c r="A768" s="29">
        <v>2016</v>
      </c>
      <c r="B768" s="38" t="s">
        <v>1327</v>
      </c>
      <c r="C768" s="38" t="s">
        <v>1331</v>
      </c>
      <c r="D768" s="41">
        <v>265</v>
      </c>
      <c r="E768" s="41">
        <v>218</v>
      </c>
      <c r="F768" s="30">
        <f t="shared" si="33"/>
        <v>0.8226415094339623</v>
      </c>
      <c r="G768" s="36"/>
      <c r="H768" s="41">
        <v>132</v>
      </c>
      <c r="I768" s="41">
        <v>23</v>
      </c>
      <c r="J768" s="43">
        <f t="shared" si="34"/>
        <v>8.6792452830188674E-2</v>
      </c>
      <c r="K768" s="43">
        <f t="shared" si="35"/>
        <v>0.17424242424242425</v>
      </c>
      <c r="L768" s="36"/>
      <c r="M768" s="39">
        <v>19</v>
      </c>
      <c r="N768" s="32" t="s">
        <v>45</v>
      </c>
      <c r="O768" s="32" t="s">
        <v>45</v>
      </c>
      <c r="P768" s="32" t="s">
        <v>45</v>
      </c>
    </row>
    <row r="769" spans="1:16" x14ac:dyDescent="0.25">
      <c r="A769" s="29">
        <v>2016</v>
      </c>
      <c r="B769" s="38" t="s">
        <v>1332</v>
      </c>
      <c r="C769" s="38" t="s">
        <v>1333</v>
      </c>
      <c r="D769" s="41">
        <v>54</v>
      </c>
      <c r="E769" s="41">
        <v>46</v>
      </c>
      <c r="F769" s="30">
        <f t="shared" si="33"/>
        <v>0.85185185185185186</v>
      </c>
      <c r="G769" s="36"/>
      <c r="H769" s="41">
        <v>36</v>
      </c>
      <c r="I769" s="32" t="s">
        <v>45</v>
      </c>
      <c r="J769" s="43"/>
      <c r="K769" s="43"/>
      <c r="L769" s="36"/>
    </row>
    <row r="770" spans="1:16" x14ac:dyDescent="0.25">
      <c r="A770" s="29">
        <v>2016</v>
      </c>
      <c r="B770" s="38" t="s">
        <v>1334</v>
      </c>
      <c r="C770" s="38" t="s">
        <v>1335</v>
      </c>
      <c r="D770" s="41">
        <v>54</v>
      </c>
      <c r="E770" s="41">
        <v>35</v>
      </c>
      <c r="F770" s="30">
        <f t="shared" si="33"/>
        <v>0.64814814814814814</v>
      </c>
      <c r="G770" s="36"/>
      <c r="H770" s="41">
        <v>26</v>
      </c>
      <c r="I770" s="32" t="s">
        <v>45</v>
      </c>
      <c r="J770" s="43"/>
      <c r="K770" s="43"/>
      <c r="L770" s="36"/>
    </row>
    <row r="771" spans="1:16" x14ac:dyDescent="0.25">
      <c r="A771" s="29">
        <v>2016</v>
      </c>
      <c r="B771" s="38" t="s">
        <v>1336</v>
      </c>
      <c r="C771" s="38" t="s">
        <v>1337</v>
      </c>
      <c r="D771" s="41">
        <v>34</v>
      </c>
      <c r="E771" s="41">
        <v>28</v>
      </c>
      <c r="F771" s="30">
        <f t="shared" si="33"/>
        <v>0.82352941176470584</v>
      </c>
      <c r="G771" s="36"/>
      <c r="H771" s="41">
        <v>20</v>
      </c>
      <c r="I771" s="32" t="s">
        <v>45</v>
      </c>
      <c r="J771" s="43"/>
      <c r="K771" s="43"/>
      <c r="L771" s="36"/>
    </row>
    <row r="772" spans="1:16" x14ac:dyDescent="0.25">
      <c r="A772" s="29">
        <v>2016</v>
      </c>
      <c r="B772" s="38" t="s">
        <v>1338</v>
      </c>
      <c r="C772" s="38" t="s">
        <v>1339</v>
      </c>
      <c r="D772" s="41">
        <v>79</v>
      </c>
      <c r="E772" s="41">
        <v>49</v>
      </c>
      <c r="F772" s="30">
        <f t="shared" ref="F772:F811" si="36">E772/D772</f>
        <v>0.620253164556962</v>
      </c>
      <c r="G772" s="36"/>
      <c r="H772" s="41">
        <v>40</v>
      </c>
      <c r="I772" s="41">
        <v>10</v>
      </c>
      <c r="J772" s="43">
        <f t="shared" ref="J772:J811" si="37">I772/D772</f>
        <v>0.12658227848101267</v>
      </c>
      <c r="K772" s="43">
        <f t="shared" ref="K772:K811" si="38">I772/H772</f>
        <v>0.25</v>
      </c>
      <c r="L772" s="36"/>
      <c r="M772" s="32" t="s">
        <v>45</v>
      </c>
      <c r="N772" s="32" t="s">
        <v>45</v>
      </c>
      <c r="O772" s="32" t="s">
        <v>45</v>
      </c>
      <c r="P772" s="32" t="s">
        <v>45</v>
      </c>
    </row>
    <row r="773" spans="1:16" x14ac:dyDescent="0.25">
      <c r="A773" s="29">
        <v>2016</v>
      </c>
      <c r="B773" s="38" t="s">
        <v>1340</v>
      </c>
      <c r="C773" s="38" t="s">
        <v>1341</v>
      </c>
      <c r="D773" s="41">
        <v>14</v>
      </c>
      <c r="E773" s="32" t="s">
        <v>45</v>
      </c>
      <c r="F773" s="30"/>
      <c r="G773" s="32"/>
      <c r="H773" s="39"/>
      <c r="I773" s="41"/>
      <c r="J773" s="43"/>
      <c r="K773" s="43"/>
      <c r="L773" s="32"/>
    </row>
    <row r="774" spans="1:16" x14ac:dyDescent="0.25">
      <c r="A774" s="29">
        <v>2016</v>
      </c>
      <c r="B774" s="38" t="s">
        <v>1340</v>
      </c>
      <c r="C774" s="38" t="s">
        <v>1342</v>
      </c>
      <c r="D774" s="41">
        <v>134</v>
      </c>
      <c r="E774" s="41">
        <v>104</v>
      </c>
      <c r="F774" s="30">
        <f t="shared" si="36"/>
        <v>0.77611940298507465</v>
      </c>
      <c r="G774" s="36"/>
      <c r="H774" s="41">
        <v>75</v>
      </c>
      <c r="I774" s="41">
        <v>11</v>
      </c>
      <c r="J774" s="43">
        <f t="shared" si="37"/>
        <v>8.2089552238805971E-2</v>
      </c>
      <c r="K774" s="43">
        <f t="shared" si="38"/>
        <v>0.14666666666666667</v>
      </c>
      <c r="L774" s="36"/>
      <c r="M774" s="39">
        <v>11</v>
      </c>
      <c r="N774" s="32" t="s">
        <v>45</v>
      </c>
      <c r="O774" s="32" t="s">
        <v>45</v>
      </c>
      <c r="P774" s="32" t="s">
        <v>45</v>
      </c>
    </row>
    <row r="775" spans="1:16" x14ac:dyDescent="0.25">
      <c r="A775" s="29">
        <v>2016</v>
      </c>
      <c r="B775" s="38" t="s">
        <v>1343</v>
      </c>
      <c r="C775" s="38" t="s">
        <v>1344</v>
      </c>
      <c r="D775" s="41">
        <v>14</v>
      </c>
      <c r="E775" s="32" t="s">
        <v>45</v>
      </c>
      <c r="F775" s="30"/>
      <c r="G775" s="32"/>
      <c r="H775" s="39"/>
      <c r="I775" s="41"/>
      <c r="J775" s="43"/>
      <c r="K775" s="43"/>
      <c r="L775" s="32"/>
    </row>
    <row r="776" spans="1:16" x14ac:dyDescent="0.25">
      <c r="A776" s="29">
        <v>2016</v>
      </c>
      <c r="B776" s="38" t="s">
        <v>1345</v>
      </c>
      <c r="C776" s="38" t="s">
        <v>1346</v>
      </c>
      <c r="D776" s="41">
        <v>91</v>
      </c>
      <c r="E776" s="41">
        <v>66</v>
      </c>
      <c r="F776" s="30">
        <f t="shared" si="36"/>
        <v>0.72527472527472525</v>
      </c>
      <c r="G776" s="36"/>
      <c r="H776" s="41">
        <v>45</v>
      </c>
      <c r="I776" s="32" t="s">
        <v>45</v>
      </c>
      <c r="J776" s="43"/>
      <c r="K776" s="43"/>
      <c r="L776" s="36"/>
    </row>
    <row r="777" spans="1:16" x14ac:dyDescent="0.25">
      <c r="A777" s="29">
        <v>2016</v>
      </c>
      <c r="B777" s="38" t="s">
        <v>1347</v>
      </c>
      <c r="C777" s="38" t="s">
        <v>1348</v>
      </c>
      <c r="D777" s="41">
        <v>54</v>
      </c>
      <c r="E777" s="41">
        <v>42</v>
      </c>
      <c r="F777" s="30">
        <f t="shared" si="36"/>
        <v>0.77777777777777779</v>
      </c>
      <c r="G777" s="36"/>
      <c r="H777" s="41">
        <v>36</v>
      </c>
      <c r="I777" s="32" t="s">
        <v>45</v>
      </c>
      <c r="J777" s="43"/>
      <c r="K777" s="43"/>
      <c r="L777" s="36"/>
    </row>
    <row r="778" spans="1:16" x14ac:dyDescent="0.25">
      <c r="A778" s="29">
        <v>2016</v>
      </c>
      <c r="B778" s="38" t="s">
        <v>1349</v>
      </c>
      <c r="C778" s="38" t="s">
        <v>1350</v>
      </c>
      <c r="D778" s="41">
        <v>35</v>
      </c>
      <c r="E778" s="41">
        <v>25</v>
      </c>
      <c r="F778" s="30">
        <f t="shared" si="36"/>
        <v>0.7142857142857143</v>
      </c>
      <c r="G778" s="36"/>
      <c r="H778" s="41">
        <v>22</v>
      </c>
      <c r="I778" s="32" t="s">
        <v>45</v>
      </c>
      <c r="J778" s="43"/>
      <c r="K778" s="43"/>
      <c r="L778" s="36"/>
    </row>
    <row r="779" spans="1:16" x14ac:dyDescent="0.25">
      <c r="A779" s="29">
        <v>2016</v>
      </c>
      <c r="B779" s="38" t="s">
        <v>1351</v>
      </c>
      <c r="C779" s="38" t="s">
        <v>1352</v>
      </c>
      <c r="D779" s="41">
        <v>14</v>
      </c>
      <c r="E779" s="32" t="s">
        <v>45</v>
      </c>
      <c r="F779" s="30"/>
      <c r="G779" s="32"/>
      <c r="H779" s="39"/>
      <c r="I779" s="41"/>
      <c r="J779" s="43"/>
      <c r="K779" s="43"/>
      <c r="L779" s="32"/>
    </row>
    <row r="780" spans="1:16" x14ac:dyDescent="0.25">
      <c r="A780" s="29">
        <v>2016</v>
      </c>
      <c r="B780" s="38" t="s">
        <v>1351</v>
      </c>
      <c r="C780" s="38" t="s">
        <v>1353</v>
      </c>
      <c r="D780" s="41">
        <v>729</v>
      </c>
      <c r="E780" s="41">
        <v>650</v>
      </c>
      <c r="F780" s="30">
        <f t="shared" si="36"/>
        <v>0.89163237311385457</v>
      </c>
      <c r="G780" s="36"/>
      <c r="H780" s="41">
        <v>324</v>
      </c>
      <c r="I780" s="41">
        <v>34</v>
      </c>
      <c r="J780" s="43">
        <f t="shared" si="37"/>
        <v>4.663923182441701E-2</v>
      </c>
      <c r="K780" s="43">
        <f t="shared" si="38"/>
        <v>0.10493827160493827</v>
      </c>
      <c r="L780" s="36"/>
      <c r="M780" s="39">
        <v>21</v>
      </c>
      <c r="N780" s="39">
        <v>10</v>
      </c>
      <c r="O780" s="32" t="s">
        <v>45</v>
      </c>
      <c r="P780" s="32" t="s">
        <v>45</v>
      </c>
    </row>
    <row r="781" spans="1:16" x14ac:dyDescent="0.25">
      <c r="A781" s="29">
        <v>2016</v>
      </c>
      <c r="B781" s="38" t="s">
        <v>1354</v>
      </c>
      <c r="C781" s="38" t="s">
        <v>1355</v>
      </c>
      <c r="D781" s="41">
        <v>48</v>
      </c>
      <c r="E781" s="41">
        <v>34</v>
      </c>
      <c r="F781" s="30">
        <f t="shared" si="36"/>
        <v>0.70833333333333337</v>
      </c>
      <c r="G781" s="36"/>
      <c r="H781" s="41">
        <v>21</v>
      </c>
      <c r="I781" s="32" t="s">
        <v>45</v>
      </c>
      <c r="J781" s="43"/>
      <c r="K781" s="43"/>
      <c r="L781" s="36"/>
    </row>
    <row r="782" spans="1:16" x14ac:dyDescent="0.25">
      <c r="A782" s="29">
        <v>2016</v>
      </c>
      <c r="B782" s="38" t="s">
        <v>1356</v>
      </c>
      <c r="C782" s="38" t="s">
        <v>1357</v>
      </c>
      <c r="D782" s="41">
        <v>14</v>
      </c>
      <c r="E782" s="32" t="s">
        <v>45</v>
      </c>
      <c r="F782" s="30"/>
      <c r="G782" s="32"/>
      <c r="H782" s="39"/>
      <c r="I782" s="41"/>
      <c r="J782" s="43"/>
      <c r="K782" s="43"/>
      <c r="L782" s="32"/>
    </row>
    <row r="783" spans="1:16" x14ac:dyDescent="0.25">
      <c r="A783" s="29">
        <v>2016</v>
      </c>
      <c r="B783" s="38" t="s">
        <v>1358</v>
      </c>
      <c r="C783" s="38" t="s">
        <v>1359</v>
      </c>
      <c r="D783" s="41">
        <v>12</v>
      </c>
      <c r="E783" s="32" t="s">
        <v>45</v>
      </c>
      <c r="F783" s="30"/>
      <c r="G783" s="32"/>
      <c r="H783" s="39"/>
      <c r="I783" s="41"/>
      <c r="J783" s="43"/>
      <c r="K783" s="43"/>
      <c r="L783" s="32"/>
    </row>
    <row r="784" spans="1:16" x14ac:dyDescent="0.25">
      <c r="A784" s="29">
        <v>2016</v>
      </c>
      <c r="B784" s="38" t="s">
        <v>1358</v>
      </c>
      <c r="C784" s="38" t="s">
        <v>1360</v>
      </c>
      <c r="D784" s="41">
        <v>264</v>
      </c>
      <c r="E784" s="41">
        <v>195</v>
      </c>
      <c r="F784" s="30">
        <f t="shared" si="36"/>
        <v>0.73863636363636365</v>
      </c>
      <c r="G784" s="36"/>
      <c r="H784" s="41">
        <v>122</v>
      </c>
      <c r="I784" s="41">
        <v>32</v>
      </c>
      <c r="J784" s="43">
        <f t="shared" si="37"/>
        <v>0.12121212121212122</v>
      </c>
      <c r="K784" s="43">
        <f t="shared" si="38"/>
        <v>0.26229508196721313</v>
      </c>
      <c r="L784" s="36"/>
      <c r="M784" s="39">
        <v>14</v>
      </c>
      <c r="N784" s="39">
        <v>17</v>
      </c>
      <c r="O784" s="39">
        <v>10</v>
      </c>
      <c r="P784" s="32" t="s">
        <v>45</v>
      </c>
    </row>
    <row r="785" spans="1:16" x14ac:dyDescent="0.25">
      <c r="A785" s="29">
        <v>2016</v>
      </c>
      <c r="B785" s="38" t="s">
        <v>1358</v>
      </c>
      <c r="C785" s="38" t="s">
        <v>1361</v>
      </c>
      <c r="D785" s="32" t="s">
        <v>45</v>
      </c>
      <c r="E785" s="32"/>
      <c r="F785" s="30"/>
      <c r="G785" s="32"/>
      <c r="H785" s="39"/>
      <c r="I785" s="41"/>
      <c r="J785" s="43"/>
      <c r="K785" s="43"/>
      <c r="L785" s="32"/>
    </row>
    <row r="786" spans="1:16" x14ac:dyDescent="0.25">
      <c r="A786" s="29">
        <v>2016</v>
      </c>
      <c r="B786" s="38" t="s">
        <v>1358</v>
      </c>
      <c r="C786" s="38" t="s">
        <v>1362</v>
      </c>
      <c r="D786" s="32" t="s">
        <v>45</v>
      </c>
      <c r="E786" s="32"/>
      <c r="F786" s="30"/>
      <c r="G786" s="32"/>
      <c r="H786" s="39"/>
      <c r="I786" s="41"/>
      <c r="J786" s="43"/>
      <c r="K786" s="43"/>
      <c r="L786" s="32"/>
    </row>
    <row r="787" spans="1:16" x14ac:dyDescent="0.25">
      <c r="A787" s="29">
        <v>2016</v>
      </c>
      <c r="B787" s="38" t="s">
        <v>1363</v>
      </c>
      <c r="C787" s="38" t="s">
        <v>1364</v>
      </c>
      <c r="D787" s="41">
        <v>24</v>
      </c>
      <c r="E787" s="41">
        <v>17</v>
      </c>
      <c r="F787" s="30">
        <f t="shared" si="36"/>
        <v>0.70833333333333337</v>
      </c>
      <c r="G787" s="36"/>
      <c r="H787" s="32" t="s">
        <v>45</v>
      </c>
      <c r="I787" s="41"/>
      <c r="J787" s="43"/>
      <c r="K787" s="43"/>
      <c r="L787" s="36"/>
    </row>
    <row r="788" spans="1:16" x14ac:dyDescent="0.25">
      <c r="A788" s="29">
        <v>2016</v>
      </c>
      <c r="B788" s="38" t="s">
        <v>1365</v>
      </c>
      <c r="C788" s="38" t="s">
        <v>1366</v>
      </c>
      <c r="D788" s="41">
        <v>146</v>
      </c>
      <c r="E788" s="41">
        <v>119</v>
      </c>
      <c r="F788" s="30">
        <f t="shared" si="36"/>
        <v>0.81506849315068497</v>
      </c>
      <c r="G788" s="36"/>
      <c r="H788" s="41">
        <v>87</v>
      </c>
      <c r="I788" s="32" t="s">
        <v>45</v>
      </c>
      <c r="J788" s="43"/>
      <c r="K788" s="43"/>
      <c r="L788" s="36"/>
    </row>
    <row r="789" spans="1:16" x14ac:dyDescent="0.25">
      <c r="A789" s="29">
        <v>2016</v>
      </c>
      <c r="B789" s="38" t="s">
        <v>1367</v>
      </c>
      <c r="C789" s="38" t="s">
        <v>1368</v>
      </c>
      <c r="D789" s="41">
        <v>23</v>
      </c>
      <c r="E789" s="41">
        <v>20</v>
      </c>
      <c r="F789" s="30">
        <f t="shared" si="36"/>
        <v>0.86956521739130432</v>
      </c>
      <c r="G789" s="36"/>
      <c r="H789" s="32" t="s">
        <v>45</v>
      </c>
      <c r="I789" s="41"/>
      <c r="J789" s="43"/>
      <c r="K789" s="43"/>
      <c r="L789" s="36"/>
    </row>
    <row r="790" spans="1:16" x14ac:dyDescent="0.25">
      <c r="A790" s="29">
        <v>2016</v>
      </c>
      <c r="B790" s="38" t="s">
        <v>1369</v>
      </c>
      <c r="C790" s="38" t="s">
        <v>1370</v>
      </c>
      <c r="D790" s="32" t="s">
        <v>45</v>
      </c>
      <c r="E790" s="32"/>
      <c r="F790" s="30"/>
      <c r="G790" s="32"/>
      <c r="H790" s="39"/>
      <c r="I790" s="41"/>
      <c r="J790" s="43"/>
      <c r="K790" s="43"/>
      <c r="L790" s="32"/>
    </row>
    <row r="791" spans="1:16" x14ac:dyDescent="0.25">
      <c r="A791" s="29">
        <v>2016</v>
      </c>
      <c r="B791" s="38" t="s">
        <v>1369</v>
      </c>
      <c r="C791" s="38" t="s">
        <v>1371</v>
      </c>
      <c r="D791" s="41">
        <v>78</v>
      </c>
      <c r="E791" s="41">
        <v>14</v>
      </c>
      <c r="F791" s="30">
        <f t="shared" si="36"/>
        <v>0.17948717948717949</v>
      </c>
      <c r="G791" s="36"/>
      <c r="H791" s="41">
        <v>14</v>
      </c>
      <c r="I791" s="32" t="s">
        <v>45</v>
      </c>
      <c r="J791" s="43"/>
      <c r="K791" s="43"/>
      <c r="L791" s="36"/>
    </row>
    <row r="792" spans="1:16" x14ac:dyDescent="0.25">
      <c r="A792" s="29">
        <v>2016</v>
      </c>
      <c r="B792" s="38" t="s">
        <v>1369</v>
      </c>
      <c r="C792" s="38" t="s">
        <v>1372</v>
      </c>
      <c r="D792" s="41">
        <v>503</v>
      </c>
      <c r="E792" s="41">
        <v>385</v>
      </c>
      <c r="F792" s="30">
        <f t="shared" si="36"/>
        <v>0.76540755467196819</v>
      </c>
      <c r="G792" s="36"/>
      <c r="H792" s="41">
        <v>281</v>
      </c>
      <c r="I792" s="41">
        <v>48</v>
      </c>
      <c r="J792" s="43">
        <f t="shared" si="37"/>
        <v>9.5427435387673953E-2</v>
      </c>
      <c r="K792" s="43">
        <f t="shared" si="38"/>
        <v>0.1708185053380783</v>
      </c>
      <c r="L792" s="36"/>
      <c r="M792" s="39">
        <v>20</v>
      </c>
      <c r="N792" s="39">
        <v>25</v>
      </c>
      <c r="O792" s="39">
        <v>26</v>
      </c>
      <c r="P792" s="32" t="s">
        <v>45</v>
      </c>
    </row>
    <row r="793" spans="1:16" x14ac:dyDescent="0.25">
      <c r="A793" s="29">
        <v>2016</v>
      </c>
      <c r="B793" s="38" t="s">
        <v>1369</v>
      </c>
      <c r="C793" s="38" t="s">
        <v>1373</v>
      </c>
      <c r="D793" s="41">
        <v>11</v>
      </c>
      <c r="E793" s="32" t="s">
        <v>45</v>
      </c>
      <c r="F793" s="30"/>
      <c r="G793" s="32"/>
      <c r="H793" s="39"/>
      <c r="I793" s="41"/>
      <c r="J793" s="43"/>
      <c r="K793" s="43"/>
      <c r="L793" s="32"/>
    </row>
    <row r="794" spans="1:16" x14ac:dyDescent="0.25">
      <c r="A794" s="29">
        <v>2016</v>
      </c>
      <c r="B794" s="38" t="s">
        <v>1374</v>
      </c>
      <c r="C794" s="38" t="s">
        <v>1375</v>
      </c>
      <c r="D794" s="32" t="s">
        <v>45</v>
      </c>
      <c r="E794" s="32"/>
      <c r="F794" s="30"/>
      <c r="G794" s="32"/>
      <c r="H794" s="39"/>
      <c r="I794" s="41"/>
      <c r="J794" s="43"/>
      <c r="K794" s="43"/>
      <c r="L794" s="32"/>
    </row>
    <row r="795" spans="1:16" x14ac:dyDescent="0.25">
      <c r="A795" s="29">
        <v>2016</v>
      </c>
      <c r="B795" s="38" t="s">
        <v>1374</v>
      </c>
      <c r="C795" s="38" t="s">
        <v>1376</v>
      </c>
      <c r="D795" s="41">
        <v>29</v>
      </c>
      <c r="E795" s="32" t="s">
        <v>45</v>
      </c>
      <c r="F795" s="30"/>
      <c r="G795" s="32"/>
      <c r="H795" s="39"/>
      <c r="I795" s="41"/>
      <c r="J795" s="43"/>
      <c r="K795" s="43"/>
      <c r="L795" s="32"/>
    </row>
    <row r="796" spans="1:16" x14ac:dyDescent="0.25">
      <c r="A796" s="29">
        <v>2016</v>
      </c>
      <c r="B796" s="38" t="s">
        <v>1374</v>
      </c>
      <c r="C796" s="38" t="s">
        <v>1377</v>
      </c>
      <c r="D796" s="41">
        <v>235</v>
      </c>
      <c r="E796" s="41">
        <v>156</v>
      </c>
      <c r="F796" s="30">
        <f t="shared" si="36"/>
        <v>0.66382978723404251</v>
      </c>
      <c r="G796" s="36"/>
      <c r="H796" s="41">
        <v>124</v>
      </c>
      <c r="I796" s="41">
        <v>29</v>
      </c>
      <c r="J796" s="43">
        <f t="shared" si="37"/>
        <v>0.12340425531914893</v>
      </c>
      <c r="K796" s="43">
        <f t="shared" si="38"/>
        <v>0.23387096774193547</v>
      </c>
      <c r="L796" s="36"/>
      <c r="M796" s="39">
        <v>25</v>
      </c>
      <c r="N796" s="32" t="s">
        <v>45</v>
      </c>
      <c r="O796" s="39">
        <v>12</v>
      </c>
      <c r="P796" s="32" t="s">
        <v>45</v>
      </c>
    </row>
    <row r="797" spans="1:16" x14ac:dyDescent="0.25">
      <c r="A797" s="29">
        <v>2016</v>
      </c>
      <c r="B797" s="38" t="s">
        <v>1378</v>
      </c>
      <c r="C797" s="38" t="s">
        <v>1379</v>
      </c>
      <c r="D797" s="41">
        <v>28</v>
      </c>
      <c r="E797" s="41">
        <v>18</v>
      </c>
      <c r="F797" s="30">
        <f t="shared" si="36"/>
        <v>0.6428571428571429</v>
      </c>
      <c r="G797" s="36"/>
      <c r="H797" s="41">
        <v>15</v>
      </c>
      <c r="I797" s="32" t="s">
        <v>45</v>
      </c>
      <c r="J797" s="43"/>
      <c r="K797" s="43"/>
      <c r="L797" s="36"/>
    </row>
    <row r="798" spans="1:16" x14ac:dyDescent="0.25">
      <c r="A798" s="29">
        <v>2016</v>
      </c>
      <c r="B798" s="38" t="s">
        <v>1380</v>
      </c>
      <c r="C798" s="38" t="s">
        <v>1381</v>
      </c>
      <c r="D798" s="41">
        <v>38</v>
      </c>
      <c r="E798" s="41">
        <v>21</v>
      </c>
      <c r="F798" s="30">
        <f t="shared" si="36"/>
        <v>0.55263157894736847</v>
      </c>
      <c r="G798" s="36"/>
      <c r="H798" s="41">
        <v>15</v>
      </c>
      <c r="I798" s="32" t="s">
        <v>45</v>
      </c>
      <c r="J798" s="43"/>
      <c r="K798" s="43"/>
      <c r="L798" s="36"/>
    </row>
    <row r="799" spans="1:16" x14ac:dyDescent="0.25">
      <c r="A799" s="29">
        <v>2016</v>
      </c>
      <c r="B799" s="38" t="s">
        <v>1382</v>
      </c>
      <c r="C799" s="38" t="s">
        <v>1383</v>
      </c>
      <c r="D799" s="41">
        <v>58</v>
      </c>
      <c r="E799" s="41">
        <v>40</v>
      </c>
      <c r="F799" s="30">
        <f t="shared" si="36"/>
        <v>0.68965517241379315</v>
      </c>
      <c r="G799" s="36"/>
      <c r="H799" s="41">
        <v>29</v>
      </c>
      <c r="I799" s="32" t="s">
        <v>45</v>
      </c>
      <c r="J799" s="43"/>
      <c r="K799" s="43"/>
      <c r="L799" s="36"/>
    </row>
    <row r="800" spans="1:16" x14ac:dyDescent="0.25">
      <c r="A800" s="29">
        <v>2016</v>
      </c>
      <c r="B800" s="38" t="s">
        <v>1384</v>
      </c>
      <c r="C800" s="38" t="s">
        <v>1385</v>
      </c>
      <c r="D800" s="41">
        <v>17</v>
      </c>
      <c r="E800" s="32" t="s">
        <v>45</v>
      </c>
      <c r="F800" s="30"/>
      <c r="G800" s="32"/>
      <c r="H800" s="39"/>
      <c r="I800" s="41"/>
      <c r="J800" s="43"/>
      <c r="K800" s="43"/>
      <c r="L800" s="32"/>
    </row>
    <row r="801" spans="1:16" x14ac:dyDescent="0.25">
      <c r="A801" s="29">
        <v>2016</v>
      </c>
      <c r="B801" s="38" t="s">
        <v>1384</v>
      </c>
      <c r="C801" s="38" t="s">
        <v>1386</v>
      </c>
      <c r="D801" s="41">
        <v>220</v>
      </c>
      <c r="E801" s="41">
        <v>145</v>
      </c>
      <c r="F801" s="30">
        <f t="shared" si="36"/>
        <v>0.65909090909090906</v>
      </c>
      <c r="G801" s="36"/>
      <c r="H801" s="41">
        <v>102</v>
      </c>
      <c r="I801" s="41">
        <v>31</v>
      </c>
      <c r="J801" s="43">
        <f t="shared" si="37"/>
        <v>0.1409090909090909</v>
      </c>
      <c r="K801" s="43">
        <f t="shared" si="38"/>
        <v>0.30392156862745096</v>
      </c>
      <c r="L801" s="36"/>
      <c r="M801" s="39">
        <v>26</v>
      </c>
      <c r="N801" s="32" t="s">
        <v>45</v>
      </c>
      <c r="O801" s="32" t="s">
        <v>45</v>
      </c>
      <c r="P801" s="39">
        <v>24</v>
      </c>
    </row>
    <row r="802" spans="1:16" x14ac:dyDescent="0.25">
      <c r="A802" s="29">
        <v>2016</v>
      </c>
      <c r="B802" s="38" t="s">
        <v>1387</v>
      </c>
      <c r="C802" s="38" t="s">
        <v>1388</v>
      </c>
      <c r="D802" s="32" t="s">
        <v>45</v>
      </c>
      <c r="E802" s="32"/>
      <c r="F802" s="30"/>
      <c r="G802" s="32"/>
      <c r="H802" s="39"/>
      <c r="I802" s="41"/>
      <c r="J802" s="43"/>
      <c r="K802" s="43"/>
      <c r="L802" s="32"/>
    </row>
    <row r="803" spans="1:16" x14ac:dyDescent="0.25">
      <c r="A803" s="29">
        <v>2016</v>
      </c>
      <c r="B803" s="38" t="s">
        <v>1387</v>
      </c>
      <c r="C803" s="38" t="s">
        <v>1389</v>
      </c>
      <c r="D803" s="41">
        <v>23</v>
      </c>
      <c r="E803" s="32" t="s">
        <v>45</v>
      </c>
      <c r="F803" s="30"/>
      <c r="G803" s="32"/>
      <c r="H803" s="39"/>
      <c r="I803" s="41"/>
      <c r="J803" s="43"/>
      <c r="K803" s="43"/>
      <c r="L803" s="32"/>
    </row>
    <row r="804" spans="1:16" x14ac:dyDescent="0.25">
      <c r="A804" s="29">
        <v>2016</v>
      </c>
      <c r="B804" s="38" t="s">
        <v>1387</v>
      </c>
      <c r="C804" s="38" t="s">
        <v>1390</v>
      </c>
      <c r="D804" s="41">
        <v>160</v>
      </c>
      <c r="E804" s="41">
        <v>105</v>
      </c>
      <c r="F804" s="30">
        <f t="shared" si="36"/>
        <v>0.65625</v>
      </c>
      <c r="G804" s="36"/>
      <c r="H804" s="41">
        <v>73</v>
      </c>
      <c r="I804" s="41">
        <v>15</v>
      </c>
      <c r="J804" s="43">
        <f t="shared" si="37"/>
        <v>9.375E-2</v>
      </c>
      <c r="K804" s="43">
        <f t="shared" si="38"/>
        <v>0.20547945205479451</v>
      </c>
      <c r="L804" s="36"/>
      <c r="M804" s="32" t="s">
        <v>45</v>
      </c>
      <c r="N804" s="39">
        <v>13</v>
      </c>
      <c r="O804" s="39">
        <v>11</v>
      </c>
      <c r="P804" s="32" t="s">
        <v>45</v>
      </c>
    </row>
    <row r="805" spans="1:16" x14ac:dyDescent="0.25">
      <c r="A805" s="29">
        <v>2016</v>
      </c>
      <c r="B805" s="38" t="s">
        <v>1391</v>
      </c>
      <c r="C805" s="38" t="s">
        <v>1392</v>
      </c>
      <c r="D805" s="41">
        <v>25</v>
      </c>
      <c r="E805" s="41">
        <v>15</v>
      </c>
      <c r="F805" s="30">
        <f t="shared" si="36"/>
        <v>0.6</v>
      </c>
      <c r="G805" s="36"/>
      <c r="H805" s="41">
        <v>14</v>
      </c>
      <c r="I805" s="32" t="s">
        <v>45</v>
      </c>
      <c r="J805" s="43"/>
      <c r="K805" s="43"/>
      <c r="L805" s="36"/>
    </row>
    <row r="806" spans="1:16" x14ac:dyDescent="0.25">
      <c r="A806" s="29">
        <v>2016</v>
      </c>
      <c r="B806" s="38" t="s">
        <v>1393</v>
      </c>
      <c r="C806" s="38" t="s">
        <v>1394</v>
      </c>
      <c r="D806" s="41">
        <v>65</v>
      </c>
      <c r="E806" s="41">
        <v>11</v>
      </c>
      <c r="F806" s="30">
        <f t="shared" si="36"/>
        <v>0.16923076923076924</v>
      </c>
      <c r="G806" s="36"/>
      <c r="H806" s="41">
        <v>10</v>
      </c>
      <c r="I806" s="32" t="s">
        <v>45</v>
      </c>
      <c r="J806" s="43"/>
      <c r="K806" s="43"/>
      <c r="L806" s="36"/>
    </row>
    <row r="807" spans="1:16" x14ac:dyDescent="0.25">
      <c r="A807" s="29">
        <v>2016</v>
      </c>
      <c r="B807" s="38" t="s">
        <v>1395</v>
      </c>
      <c r="C807" s="38" t="s">
        <v>1396</v>
      </c>
      <c r="D807" s="41">
        <v>46</v>
      </c>
      <c r="E807" s="41">
        <v>35</v>
      </c>
      <c r="F807" s="30">
        <f t="shared" si="36"/>
        <v>0.76086956521739135</v>
      </c>
      <c r="G807" s="36"/>
      <c r="H807" s="41">
        <v>23</v>
      </c>
      <c r="I807" s="32" t="s">
        <v>45</v>
      </c>
      <c r="J807" s="43"/>
      <c r="K807" s="43"/>
      <c r="L807" s="36"/>
    </row>
    <row r="808" spans="1:16" x14ac:dyDescent="0.25">
      <c r="A808" s="29">
        <v>2016</v>
      </c>
      <c r="B808" s="38" t="s">
        <v>1397</v>
      </c>
      <c r="C808" s="38" t="s">
        <v>1398</v>
      </c>
      <c r="D808" s="32" t="s">
        <v>45</v>
      </c>
      <c r="E808" s="32"/>
      <c r="F808" s="30"/>
      <c r="G808" s="32"/>
      <c r="H808" s="39"/>
      <c r="I808" s="41"/>
      <c r="J808" s="43"/>
      <c r="K808" s="43"/>
      <c r="L808" s="32"/>
    </row>
    <row r="809" spans="1:16" x14ac:dyDescent="0.25">
      <c r="A809" s="29">
        <v>2016</v>
      </c>
      <c r="B809" s="38" t="s">
        <v>1397</v>
      </c>
      <c r="C809" s="38" t="s">
        <v>1399</v>
      </c>
      <c r="D809" s="41">
        <v>14</v>
      </c>
      <c r="E809" s="32" t="s">
        <v>45</v>
      </c>
      <c r="F809" s="30"/>
      <c r="G809" s="32"/>
      <c r="H809" s="39"/>
      <c r="I809" s="41"/>
      <c r="J809" s="43"/>
      <c r="K809" s="43"/>
      <c r="L809" s="32"/>
    </row>
    <row r="810" spans="1:16" x14ac:dyDescent="0.25">
      <c r="A810" s="29">
        <v>2016</v>
      </c>
      <c r="B810" s="38" t="s">
        <v>1397</v>
      </c>
      <c r="C810" s="38" t="s">
        <v>1400</v>
      </c>
      <c r="D810" s="32" t="s">
        <v>45</v>
      </c>
      <c r="E810" s="32"/>
      <c r="F810" s="30"/>
      <c r="G810" s="32"/>
      <c r="H810" s="39"/>
      <c r="I810" s="41"/>
      <c r="J810" s="43"/>
      <c r="K810" s="43"/>
      <c r="L810" s="32"/>
    </row>
    <row r="811" spans="1:16" x14ac:dyDescent="0.25">
      <c r="A811" s="29">
        <v>2016</v>
      </c>
      <c r="B811" s="38" t="s">
        <v>1401</v>
      </c>
      <c r="C811" s="38" t="s">
        <v>1402</v>
      </c>
      <c r="D811" s="41">
        <v>74</v>
      </c>
      <c r="E811" s="41">
        <v>51</v>
      </c>
      <c r="F811" s="30">
        <f t="shared" si="36"/>
        <v>0.68918918918918914</v>
      </c>
      <c r="G811" s="36"/>
      <c r="H811" s="41">
        <v>31</v>
      </c>
      <c r="I811" s="32" t="s">
        <v>45</v>
      </c>
      <c r="J811" s="43"/>
      <c r="K811" s="43"/>
      <c r="L811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18" sqref="A18:B18"/>
    </sheetView>
  </sheetViews>
  <sheetFormatPr defaultRowHeight="15" x14ac:dyDescent="0.25"/>
  <cols>
    <col min="1" max="8" width="15.7109375" customWidth="1"/>
  </cols>
  <sheetData>
    <row r="1" spans="1:8" ht="19.5" thickBot="1" x14ac:dyDescent="0.3">
      <c r="A1" s="1" t="s">
        <v>149</v>
      </c>
      <c r="B1" s="1"/>
    </row>
    <row r="2" spans="1:8" ht="57" thickBot="1" x14ac:dyDescent="0.3">
      <c r="A2" s="6" t="s">
        <v>0</v>
      </c>
      <c r="B2" s="2" t="s">
        <v>153</v>
      </c>
      <c r="C2" s="2" t="s">
        <v>3</v>
      </c>
      <c r="D2" s="2" t="s">
        <v>4</v>
      </c>
      <c r="E2" s="2" t="s">
        <v>107</v>
      </c>
      <c r="F2" s="2" t="s">
        <v>5</v>
      </c>
    </row>
    <row r="3" spans="1:8" ht="15.75" thickBot="1" x14ac:dyDescent="0.3">
      <c r="A3" s="3">
        <v>2016</v>
      </c>
      <c r="B3" s="27" t="s">
        <v>156</v>
      </c>
      <c r="C3" s="4">
        <v>970</v>
      </c>
      <c r="D3" s="7" t="s">
        <v>6</v>
      </c>
      <c r="E3" s="4">
        <v>434</v>
      </c>
      <c r="F3" s="28">
        <f>E3/C3</f>
        <v>0.44742268041237115</v>
      </c>
    </row>
    <row r="4" spans="1:8" ht="15.75" thickBot="1" x14ac:dyDescent="0.3">
      <c r="A4" s="3">
        <v>2016</v>
      </c>
      <c r="B4" s="27" t="s">
        <v>157</v>
      </c>
      <c r="C4" s="4">
        <v>4033</v>
      </c>
      <c r="D4" s="7" t="s">
        <v>6</v>
      </c>
      <c r="E4" s="4">
        <v>2856</v>
      </c>
      <c r="F4" s="28">
        <f t="shared" ref="F4:F8" si="0">E4/C4</f>
        <v>0.7081576989833871</v>
      </c>
    </row>
    <row r="5" spans="1:8" ht="15.75" thickBot="1" x14ac:dyDescent="0.3">
      <c r="A5" s="3">
        <v>2016</v>
      </c>
      <c r="B5" s="27" t="s">
        <v>158</v>
      </c>
      <c r="C5" s="4">
        <v>3512</v>
      </c>
      <c r="D5" s="7" t="s">
        <v>6</v>
      </c>
      <c r="E5" s="4">
        <v>1905</v>
      </c>
      <c r="F5" s="28">
        <f t="shared" si="0"/>
        <v>0.54242596810933941</v>
      </c>
    </row>
    <row r="6" spans="1:8" ht="15.75" thickBot="1" x14ac:dyDescent="0.3">
      <c r="A6" s="3">
        <v>2016</v>
      </c>
      <c r="B6" s="27" t="s">
        <v>155</v>
      </c>
      <c r="C6" s="4">
        <v>5238</v>
      </c>
      <c r="D6" s="7" t="s">
        <v>6</v>
      </c>
      <c r="E6" s="4">
        <v>3144</v>
      </c>
      <c r="F6" s="28">
        <f t="shared" si="0"/>
        <v>0.60022909507445588</v>
      </c>
    </row>
    <row r="7" spans="1:8" ht="15.75" thickBot="1" x14ac:dyDescent="0.3">
      <c r="A7" s="3">
        <v>2016</v>
      </c>
      <c r="B7" s="27" t="s">
        <v>154</v>
      </c>
      <c r="C7" s="4">
        <v>44270</v>
      </c>
      <c r="D7" s="7" t="s">
        <v>6</v>
      </c>
      <c r="E7" s="4">
        <v>31778</v>
      </c>
      <c r="F7" s="28">
        <f t="shared" si="0"/>
        <v>0.71782245312852944</v>
      </c>
    </row>
    <row r="8" spans="1:8" ht="15.75" thickBot="1" x14ac:dyDescent="0.3">
      <c r="A8" s="3">
        <v>2016</v>
      </c>
      <c r="B8" s="27" t="s">
        <v>152</v>
      </c>
      <c r="C8" s="4">
        <v>58023</v>
      </c>
      <c r="D8" s="7" t="s">
        <v>6</v>
      </c>
      <c r="E8" s="4">
        <v>40117</v>
      </c>
      <c r="F8" s="28">
        <f t="shared" si="0"/>
        <v>0.691398238629509</v>
      </c>
    </row>
    <row r="9" spans="1:8" x14ac:dyDescent="0.25">
      <c r="A9" s="46" t="s">
        <v>8</v>
      </c>
      <c r="B9" s="46"/>
    </row>
    <row r="10" spans="1:8" ht="19.5" thickBot="1" x14ac:dyDescent="0.35">
      <c r="A10" s="9" t="s">
        <v>150</v>
      </c>
      <c r="B10" s="9"/>
      <c r="H10" s="10"/>
    </row>
    <row r="11" spans="1:8" ht="68.25" thickBot="1" x14ac:dyDescent="0.3">
      <c r="A11" s="6" t="s">
        <v>0</v>
      </c>
      <c r="B11" s="2" t="s">
        <v>153</v>
      </c>
      <c r="C11" s="2" t="s">
        <v>3</v>
      </c>
      <c r="D11" s="2" t="s">
        <v>4</v>
      </c>
      <c r="E11" s="2" t="s">
        <v>174</v>
      </c>
      <c r="F11" s="2" t="s">
        <v>106</v>
      </c>
      <c r="G11" s="11" t="s">
        <v>109</v>
      </c>
      <c r="H11" s="11" t="s">
        <v>110</v>
      </c>
    </row>
    <row r="12" spans="1:8" ht="15.75" thickBot="1" x14ac:dyDescent="0.3">
      <c r="A12" s="3">
        <v>2016</v>
      </c>
      <c r="B12" s="27" t="s">
        <v>156</v>
      </c>
      <c r="C12" s="4">
        <v>970</v>
      </c>
      <c r="D12" s="7" t="s">
        <v>9</v>
      </c>
      <c r="E12" s="4">
        <v>377</v>
      </c>
      <c r="F12" s="22">
        <v>120</v>
      </c>
      <c r="G12" s="5">
        <f>F12/C12</f>
        <v>0.12371134020618557</v>
      </c>
      <c r="H12" s="5">
        <f>F12/E12</f>
        <v>0.3183023872679045</v>
      </c>
    </row>
    <row r="13" spans="1:8" ht="15.75" thickBot="1" x14ac:dyDescent="0.3">
      <c r="A13" s="3">
        <v>2016</v>
      </c>
      <c r="B13" s="27" t="s">
        <v>157</v>
      </c>
      <c r="C13" s="4">
        <v>4033</v>
      </c>
      <c r="D13" s="7" t="s">
        <v>9</v>
      </c>
      <c r="E13" s="23">
        <v>2355</v>
      </c>
      <c r="F13" s="4">
        <v>629</v>
      </c>
      <c r="G13" s="5">
        <f t="shared" ref="G13:G17" si="1">F13/C13</f>
        <v>0.15596330275229359</v>
      </c>
      <c r="H13" s="5">
        <f t="shared" ref="H13:H17" si="2">F13/E13</f>
        <v>0.26709129511677282</v>
      </c>
    </row>
    <row r="14" spans="1:8" ht="15.75" thickBot="1" x14ac:dyDescent="0.3">
      <c r="A14" s="3">
        <v>2016</v>
      </c>
      <c r="B14" s="27" t="s">
        <v>158</v>
      </c>
      <c r="C14" s="4">
        <v>3512</v>
      </c>
      <c r="D14" s="7" t="s">
        <v>9</v>
      </c>
      <c r="E14" s="4">
        <v>1568</v>
      </c>
      <c r="F14" s="4">
        <v>526</v>
      </c>
      <c r="G14" s="5">
        <f t="shared" si="1"/>
        <v>0.14977220956719817</v>
      </c>
      <c r="H14" s="5">
        <f t="shared" si="2"/>
        <v>0.33545918367346939</v>
      </c>
    </row>
    <row r="15" spans="1:8" ht="15.75" thickBot="1" x14ac:dyDescent="0.3">
      <c r="A15" s="3">
        <v>2016</v>
      </c>
      <c r="B15" s="27" t="s">
        <v>155</v>
      </c>
      <c r="C15" s="4">
        <v>5238</v>
      </c>
      <c r="D15" s="7" t="s">
        <v>9</v>
      </c>
      <c r="E15" s="4">
        <v>2585</v>
      </c>
      <c r="F15" s="4">
        <v>1092</v>
      </c>
      <c r="G15" s="5">
        <f t="shared" si="1"/>
        <v>0.20847651775486828</v>
      </c>
      <c r="H15" s="5">
        <f t="shared" si="2"/>
        <v>0.42243713733075433</v>
      </c>
    </row>
    <row r="16" spans="1:8" ht="15.75" thickBot="1" x14ac:dyDescent="0.3">
      <c r="A16" s="3">
        <v>2016</v>
      </c>
      <c r="B16" s="27" t="s">
        <v>154</v>
      </c>
      <c r="C16" s="4">
        <v>44270</v>
      </c>
      <c r="D16" s="7" t="s">
        <v>9</v>
      </c>
      <c r="E16" s="4">
        <v>21690</v>
      </c>
      <c r="F16" s="4">
        <v>3324</v>
      </c>
      <c r="G16" s="5">
        <f t="shared" si="1"/>
        <v>7.5084707476846618E-2</v>
      </c>
      <c r="H16" s="5">
        <f t="shared" si="2"/>
        <v>0.15325034578146612</v>
      </c>
    </row>
    <row r="17" spans="1:8" ht="15.75" thickBot="1" x14ac:dyDescent="0.3">
      <c r="A17" s="3">
        <v>2016</v>
      </c>
      <c r="B17" s="27" t="s">
        <v>152</v>
      </c>
      <c r="C17" s="4">
        <v>58023</v>
      </c>
      <c r="D17" s="7" t="s">
        <v>9</v>
      </c>
      <c r="E17" s="4">
        <v>28575</v>
      </c>
      <c r="F17" s="4">
        <v>5691</v>
      </c>
      <c r="G17" s="5">
        <f t="shared" si="1"/>
        <v>9.8081795150199061E-2</v>
      </c>
      <c r="H17" s="5">
        <f t="shared" si="2"/>
        <v>0.19916010498687664</v>
      </c>
    </row>
    <row r="18" spans="1:8" x14ac:dyDescent="0.25">
      <c r="A18" s="46" t="s">
        <v>8</v>
      </c>
      <c r="B18" s="46"/>
    </row>
    <row r="19" spans="1:8" ht="19.5" thickBot="1" x14ac:dyDescent="0.3">
      <c r="A19" s="12" t="s">
        <v>159</v>
      </c>
    </row>
    <row r="20" spans="1:8" ht="45.75" thickBot="1" x14ac:dyDescent="0.3">
      <c r="A20" s="6" t="s">
        <v>0</v>
      </c>
      <c r="B20" s="2" t="s">
        <v>151</v>
      </c>
      <c r="C20" s="6" t="s">
        <v>133</v>
      </c>
      <c r="D20" s="13" t="s">
        <v>139</v>
      </c>
      <c r="E20" s="13" t="s">
        <v>140</v>
      </c>
      <c r="F20" s="13" t="s">
        <v>142</v>
      </c>
      <c r="G20" s="13" t="s">
        <v>141</v>
      </c>
    </row>
    <row r="21" spans="1:8" ht="15.75" thickBot="1" x14ac:dyDescent="0.3">
      <c r="A21" s="3">
        <v>2016</v>
      </c>
      <c r="B21" s="27" t="s">
        <v>156</v>
      </c>
      <c r="C21" s="4">
        <v>120</v>
      </c>
      <c r="D21" s="4">
        <v>547</v>
      </c>
      <c r="E21" s="24">
        <v>4.5599999999999996</v>
      </c>
      <c r="F21" s="4">
        <v>396</v>
      </c>
      <c r="G21" s="5">
        <f>F21/D21</f>
        <v>0.72394881170018277</v>
      </c>
    </row>
    <row r="22" spans="1:8" ht="15.75" thickBot="1" x14ac:dyDescent="0.3">
      <c r="A22" s="3">
        <v>2016</v>
      </c>
      <c r="B22" s="27" t="s">
        <v>157</v>
      </c>
      <c r="C22" s="4">
        <v>629</v>
      </c>
      <c r="D22" s="4">
        <v>4135</v>
      </c>
      <c r="E22" s="24">
        <v>6.57</v>
      </c>
      <c r="F22" s="4">
        <v>3423</v>
      </c>
      <c r="G22" s="5">
        <f t="shared" ref="G22:G26" si="3">F22/D22</f>
        <v>0.82781136638452235</v>
      </c>
    </row>
    <row r="23" spans="1:8" ht="15.75" thickBot="1" x14ac:dyDescent="0.3">
      <c r="A23" s="3">
        <v>2016</v>
      </c>
      <c r="B23" s="27" t="s">
        <v>158</v>
      </c>
      <c r="C23" s="4">
        <v>526</v>
      </c>
      <c r="D23" s="4">
        <v>3168</v>
      </c>
      <c r="E23" s="24">
        <v>6.02</v>
      </c>
      <c r="F23" s="4">
        <v>2225</v>
      </c>
      <c r="G23" s="5">
        <f t="shared" si="3"/>
        <v>0.70233585858585856</v>
      </c>
    </row>
    <row r="24" spans="1:8" ht="15.75" thickBot="1" x14ac:dyDescent="0.3">
      <c r="A24" s="3">
        <v>2016</v>
      </c>
      <c r="B24" s="27" t="s">
        <v>155</v>
      </c>
      <c r="C24" s="4">
        <v>1092</v>
      </c>
      <c r="D24" s="4">
        <v>6875</v>
      </c>
      <c r="E24" s="24">
        <v>6.3</v>
      </c>
      <c r="F24" s="4">
        <v>4762</v>
      </c>
      <c r="G24" s="5">
        <f t="shared" si="3"/>
        <v>0.69265454545454541</v>
      </c>
    </row>
    <row r="25" spans="1:8" ht="15.75" thickBot="1" x14ac:dyDescent="0.3">
      <c r="A25" s="3">
        <v>2016</v>
      </c>
      <c r="B25" s="27" t="s">
        <v>154</v>
      </c>
      <c r="C25" s="4">
        <v>3324</v>
      </c>
      <c r="D25" s="4">
        <v>16142</v>
      </c>
      <c r="E25" s="24">
        <v>4.8600000000000003</v>
      </c>
      <c r="F25" s="4">
        <v>12185</v>
      </c>
      <c r="G25" s="5">
        <f t="shared" si="3"/>
        <v>0.75486309007557928</v>
      </c>
    </row>
    <row r="26" spans="1:8" ht="15.75" thickBot="1" x14ac:dyDescent="0.3">
      <c r="A26" s="3">
        <v>2016</v>
      </c>
      <c r="B26" s="27" t="s">
        <v>152</v>
      </c>
      <c r="C26" s="4">
        <v>5691</v>
      </c>
      <c r="D26" s="4">
        <v>30867</v>
      </c>
      <c r="E26" s="24">
        <v>5.42</v>
      </c>
      <c r="F26" s="4">
        <v>22991</v>
      </c>
      <c r="G26" s="5">
        <f t="shared" si="3"/>
        <v>0.744840768458224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16" sqref="A16:B16"/>
    </sheetView>
  </sheetViews>
  <sheetFormatPr defaultRowHeight="15" x14ac:dyDescent="0.25"/>
  <cols>
    <col min="1" max="8" width="15.7109375" customWidth="1"/>
  </cols>
  <sheetData>
    <row r="1" spans="1:8" ht="19.5" thickBot="1" x14ac:dyDescent="0.3">
      <c r="A1" s="1" t="s">
        <v>161</v>
      </c>
      <c r="B1" s="1"/>
    </row>
    <row r="2" spans="1:8" ht="57" thickBot="1" x14ac:dyDescent="0.3">
      <c r="A2" s="6" t="s">
        <v>0</v>
      </c>
      <c r="B2" s="2" t="s">
        <v>163</v>
      </c>
      <c r="C2" s="2" t="s">
        <v>3</v>
      </c>
      <c r="D2" s="2" t="s">
        <v>4</v>
      </c>
      <c r="E2" s="2" t="s">
        <v>107</v>
      </c>
      <c r="F2" s="2" t="s">
        <v>5</v>
      </c>
    </row>
    <row r="3" spans="1:8" ht="15.75" thickBot="1" x14ac:dyDescent="0.3">
      <c r="A3" s="3">
        <v>2016</v>
      </c>
      <c r="B3" s="27" t="s">
        <v>164</v>
      </c>
      <c r="C3" s="4">
        <v>30583</v>
      </c>
      <c r="D3" s="7" t="s">
        <v>6</v>
      </c>
      <c r="E3" s="4">
        <v>23156</v>
      </c>
      <c r="F3" s="28">
        <f>E3/C3</f>
        <v>0.75715266651407642</v>
      </c>
    </row>
    <row r="4" spans="1:8" ht="15.75" thickBot="1" x14ac:dyDescent="0.3">
      <c r="A4" s="3">
        <v>2016</v>
      </c>
      <c r="B4" s="27" t="s">
        <v>165</v>
      </c>
      <c r="C4" s="4">
        <v>23146</v>
      </c>
      <c r="D4" s="7" t="s">
        <v>6</v>
      </c>
      <c r="E4" s="4">
        <v>16087</v>
      </c>
      <c r="F4" s="28">
        <f t="shared" ref="F4:F7" si="0">E4/C4</f>
        <v>0.695022898124946</v>
      </c>
    </row>
    <row r="5" spans="1:8" ht="15.75" thickBot="1" x14ac:dyDescent="0.3">
      <c r="A5" s="3">
        <v>2016</v>
      </c>
      <c r="B5" s="27" t="s">
        <v>166</v>
      </c>
      <c r="C5" s="4">
        <v>3691</v>
      </c>
      <c r="D5" s="7" t="s">
        <v>6</v>
      </c>
      <c r="E5" s="4">
        <v>833</v>
      </c>
      <c r="F5" s="28">
        <f t="shared" si="0"/>
        <v>0.22568409645082632</v>
      </c>
    </row>
    <row r="6" spans="1:8" ht="15.75" thickBot="1" x14ac:dyDescent="0.3">
      <c r="A6" s="3">
        <v>2016</v>
      </c>
      <c r="B6" s="27" t="s">
        <v>167</v>
      </c>
      <c r="C6" s="4">
        <v>603</v>
      </c>
      <c r="D6" s="7" t="s">
        <v>6</v>
      </c>
      <c r="E6" s="4">
        <v>41</v>
      </c>
      <c r="F6" s="28">
        <f t="shared" si="0"/>
        <v>6.7993366500829183E-2</v>
      </c>
    </row>
    <row r="7" spans="1:8" ht="15.75" thickBot="1" x14ac:dyDescent="0.3">
      <c r="A7" s="3">
        <v>2016</v>
      </c>
      <c r="B7" s="27" t="s">
        <v>152</v>
      </c>
      <c r="C7" s="4">
        <v>58023</v>
      </c>
      <c r="D7" s="7" t="s">
        <v>6</v>
      </c>
      <c r="E7" s="4">
        <v>40117</v>
      </c>
      <c r="F7" s="28">
        <f t="shared" si="0"/>
        <v>0.691398238629509</v>
      </c>
    </row>
    <row r="8" spans="1:8" x14ac:dyDescent="0.25">
      <c r="A8" s="46" t="s">
        <v>8</v>
      </c>
      <c r="B8" s="46"/>
    </row>
    <row r="9" spans="1:8" ht="19.5" thickBot="1" x14ac:dyDescent="0.35">
      <c r="A9" s="9" t="s">
        <v>160</v>
      </c>
      <c r="B9" s="9"/>
      <c r="H9" s="10"/>
    </row>
    <row r="10" spans="1:8" ht="68.25" thickBot="1" x14ac:dyDescent="0.3">
      <c r="A10" s="6" t="s">
        <v>0</v>
      </c>
      <c r="B10" s="2" t="s">
        <v>163</v>
      </c>
      <c r="C10" s="2" t="s">
        <v>3</v>
      </c>
      <c r="D10" s="2" t="s">
        <v>4</v>
      </c>
      <c r="E10" s="2" t="s">
        <v>174</v>
      </c>
      <c r="F10" s="2" t="s">
        <v>106</v>
      </c>
      <c r="G10" s="11" t="s">
        <v>109</v>
      </c>
      <c r="H10" s="11" t="s">
        <v>110</v>
      </c>
    </row>
    <row r="11" spans="1:8" ht="15.75" thickBot="1" x14ac:dyDescent="0.3">
      <c r="A11" s="3">
        <v>2016</v>
      </c>
      <c r="B11" s="27" t="s">
        <v>164</v>
      </c>
      <c r="C11" s="4">
        <v>30583</v>
      </c>
      <c r="D11" s="7" t="s">
        <v>9</v>
      </c>
      <c r="E11" s="4">
        <v>16336</v>
      </c>
      <c r="F11" s="22">
        <v>3068</v>
      </c>
      <c r="G11" s="5">
        <f>F11/C11</f>
        <v>0.10031716966942419</v>
      </c>
      <c r="H11" s="5">
        <f>F11/E11</f>
        <v>0.18780607247796277</v>
      </c>
    </row>
    <row r="12" spans="1:8" ht="15.75" thickBot="1" x14ac:dyDescent="0.3">
      <c r="A12" s="3">
        <v>2016</v>
      </c>
      <c r="B12" s="27" t="s">
        <v>165</v>
      </c>
      <c r="C12" s="4">
        <v>23146</v>
      </c>
      <c r="D12" s="7" t="s">
        <v>9</v>
      </c>
      <c r="E12" s="23">
        <v>11426</v>
      </c>
      <c r="F12" s="4">
        <v>2273</v>
      </c>
      <c r="G12" s="5">
        <f t="shared" ref="G12:G15" si="1">F12/C12</f>
        <v>9.8202713211786058E-2</v>
      </c>
      <c r="H12" s="5">
        <f t="shared" ref="H12:H15" si="2">F12/E12</f>
        <v>0.19893225975844564</v>
      </c>
    </row>
    <row r="13" spans="1:8" ht="15.75" thickBot="1" x14ac:dyDescent="0.3">
      <c r="A13" s="3">
        <v>2016</v>
      </c>
      <c r="B13" s="27" t="s">
        <v>166</v>
      </c>
      <c r="C13" s="4">
        <v>3691</v>
      </c>
      <c r="D13" s="7" t="s">
        <v>9</v>
      </c>
      <c r="E13" s="4">
        <v>774</v>
      </c>
      <c r="F13" s="4">
        <v>334</v>
      </c>
      <c r="G13" s="5">
        <f t="shared" si="1"/>
        <v>9.0490382010295314E-2</v>
      </c>
      <c r="H13" s="5">
        <f t="shared" si="2"/>
        <v>0.4315245478036176</v>
      </c>
    </row>
    <row r="14" spans="1:8" ht="15.75" thickBot="1" x14ac:dyDescent="0.3">
      <c r="A14" s="3">
        <v>2016</v>
      </c>
      <c r="B14" s="27" t="s">
        <v>167</v>
      </c>
      <c r="C14" s="4">
        <v>603</v>
      </c>
      <c r="D14" s="7" t="s">
        <v>9</v>
      </c>
      <c r="E14" s="4">
        <v>39</v>
      </c>
      <c r="F14" s="4">
        <v>16</v>
      </c>
      <c r="G14" s="5">
        <f t="shared" si="1"/>
        <v>2.6533996683250415E-2</v>
      </c>
      <c r="H14" s="5">
        <f t="shared" si="2"/>
        <v>0.41025641025641024</v>
      </c>
    </row>
    <row r="15" spans="1:8" ht="15.75" thickBot="1" x14ac:dyDescent="0.3">
      <c r="A15" s="3">
        <v>2016</v>
      </c>
      <c r="B15" s="27" t="s">
        <v>152</v>
      </c>
      <c r="C15" s="4">
        <v>58023</v>
      </c>
      <c r="D15" s="7" t="s">
        <v>9</v>
      </c>
      <c r="E15" s="4">
        <v>28575</v>
      </c>
      <c r="F15" s="4">
        <v>5691</v>
      </c>
      <c r="G15" s="5">
        <f t="shared" si="1"/>
        <v>9.8081795150199061E-2</v>
      </c>
      <c r="H15" s="5">
        <f t="shared" si="2"/>
        <v>0.19916010498687664</v>
      </c>
    </row>
    <row r="16" spans="1:8" x14ac:dyDescent="0.25">
      <c r="A16" s="46" t="s">
        <v>8</v>
      </c>
      <c r="B16" s="46"/>
    </row>
    <row r="17" spans="1:7" ht="19.5" thickBot="1" x14ac:dyDescent="0.3">
      <c r="A17" s="12" t="s">
        <v>162</v>
      </c>
    </row>
    <row r="18" spans="1:7" ht="45.75" thickBot="1" x14ac:dyDescent="0.3">
      <c r="A18" s="6" t="s">
        <v>0</v>
      </c>
      <c r="B18" s="2" t="s">
        <v>163</v>
      </c>
      <c r="C18" s="6" t="s">
        <v>133</v>
      </c>
      <c r="D18" s="13" t="s">
        <v>139</v>
      </c>
      <c r="E18" s="13" t="s">
        <v>140</v>
      </c>
      <c r="F18" s="13" t="s">
        <v>142</v>
      </c>
      <c r="G18" s="13" t="s">
        <v>141</v>
      </c>
    </row>
    <row r="19" spans="1:7" ht="15.75" thickBot="1" x14ac:dyDescent="0.3">
      <c r="A19" s="3">
        <v>2016</v>
      </c>
      <c r="B19" s="27" t="s">
        <v>164</v>
      </c>
      <c r="C19" s="22">
        <v>3068</v>
      </c>
      <c r="D19" s="4">
        <v>16386</v>
      </c>
      <c r="E19" s="24">
        <v>5.34</v>
      </c>
      <c r="F19" s="4">
        <v>12277</v>
      </c>
      <c r="G19" s="5">
        <f>F19/D19</f>
        <v>0.74923715366776511</v>
      </c>
    </row>
    <row r="20" spans="1:7" ht="15.75" thickBot="1" x14ac:dyDescent="0.3">
      <c r="A20" s="3">
        <v>2016</v>
      </c>
      <c r="B20" s="27" t="s">
        <v>165</v>
      </c>
      <c r="C20" s="4">
        <v>2273</v>
      </c>
      <c r="D20" s="4">
        <v>12116</v>
      </c>
      <c r="E20" s="24">
        <v>5.33</v>
      </c>
      <c r="F20" s="4">
        <v>8992</v>
      </c>
      <c r="G20" s="5">
        <f t="shared" ref="G20:G23" si="3">F20/D20</f>
        <v>0.7421591284252228</v>
      </c>
    </row>
    <row r="21" spans="1:7" ht="15.75" thickBot="1" x14ac:dyDescent="0.3">
      <c r="A21" s="3">
        <v>2016</v>
      </c>
      <c r="B21" s="27" t="s">
        <v>166</v>
      </c>
      <c r="C21" s="4">
        <v>334</v>
      </c>
      <c r="D21" s="4">
        <v>2282</v>
      </c>
      <c r="E21" s="24">
        <v>6.83</v>
      </c>
      <c r="F21" s="4">
        <v>1683</v>
      </c>
      <c r="G21" s="5">
        <f t="shared" si="3"/>
        <v>0.73751095530236632</v>
      </c>
    </row>
    <row r="22" spans="1:7" ht="15.75" thickBot="1" x14ac:dyDescent="0.3">
      <c r="A22" s="3">
        <v>2016</v>
      </c>
      <c r="B22" s="27" t="s">
        <v>167</v>
      </c>
      <c r="C22" s="4">
        <v>16</v>
      </c>
      <c r="D22" s="4">
        <v>83</v>
      </c>
      <c r="E22" s="24">
        <v>5.19</v>
      </c>
      <c r="F22" s="4">
        <v>39</v>
      </c>
      <c r="G22" s="5">
        <f t="shared" si="3"/>
        <v>0.46987951807228917</v>
      </c>
    </row>
    <row r="23" spans="1:7" ht="15.75" thickBot="1" x14ac:dyDescent="0.3">
      <c r="A23" s="3">
        <v>2016</v>
      </c>
      <c r="B23" s="27" t="s">
        <v>152</v>
      </c>
      <c r="C23" s="4">
        <v>5691</v>
      </c>
      <c r="D23" s="4">
        <v>30867</v>
      </c>
      <c r="E23" s="24">
        <v>5.42</v>
      </c>
      <c r="F23" s="4">
        <v>22991</v>
      </c>
      <c r="G23" s="5">
        <f t="shared" si="3"/>
        <v>0.744840768458224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2" sqref="B2"/>
    </sheetView>
  </sheetViews>
  <sheetFormatPr defaultRowHeight="15" x14ac:dyDescent="0.25"/>
  <cols>
    <col min="1" max="8" width="15.7109375" customWidth="1"/>
  </cols>
  <sheetData>
    <row r="1" spans="1:8" ht="19.5" thickBot="1" x14ac:dyDescent="0.3">
      <c r="A1" s="1" t="s">
        <v>168</v>
      </c>
      <c r="B1" s="1"/>
    </row>
    <row r="2" spans="1:8" ht="57" thickBot="1" x14ac:dyDescent="0.3">
      <c r="A2" s="6" t="s">
        <v>0</v>
      </c>
      <c r="B2" s="2" t="s">
        <v>171</v>
      </c>
      <c r="C2" s="2" t="s">
        <v>3</v>
      </c>
      <c r="D2" s="2" t="s">
        <v>4</v>
      </c>
      <c r="E2" s="2" t="s">
        <v>107</v>
      </c>
      <c r="F2" s="2" t="s">
        <v>5</v>
      </c>
    </row>
    <row r="3" spans="1:8" ht="15.75" thickBot="1" x14ac:dyDescent="0.3">
      <c r="A3" s="3">
        <v>2016</v>
      </c>
      <c r="B3" s="27" t="s">
        <v>173</v>
      </c>
      <c r="C3" s="4">
        <v>42248</v>
      </c>
      <c r="D3" s="7" t="s">
        <v>6</v>
      </c>
      <c r="E3" s="4">
        <f>21151+10265</f>
        <v>31416</v>
      </c>
      <c r="F3" s="28">
        <f>E3/C3</f>
        <v>0.74360916493088425</v>
      </c>
    </row>
    <row r="4" spans="1:8" ht="15.75" thickBot="1" x14ac:dyDescent="0.3">
      <c r="A4" s="3">
        <v>2016</v>
      </c>
      <c r="B4" s="27" t="s">
        <v>172</v>
      </c>
      <c r="C4" s="4">
        <v>15775</v>
      </c>
      <c r="D4" s="7" t="s">
        <v>6</v>
      </c>
      <c r="E4" s="4">
        <f>7424+1277</f>
        <v>8701</v>
      </c>
      <c r="F4" s="28">
        <f t="shared" ref="F4:F5" si="0">E4/C4</f>
        <v>0.55156893819334385</v>
      </c>
    </row>
    <row r="5" spans="1:8" ht="15.75" thickBot="1" x14ac:dyDescent="0.3">
      <c r="A5" s="3">
        <v>2016</v>
      </c>
      <c r="B5" s="27" t="s">
        <v>152</v>
      </c>
      <c r="C5" s="4">
        <v>58023</v>
      </c>
      <c r="D5" s="7" t="s">
        <v>6</v>
      </c>
      <c r="E5" s="4">
        <v>40117</v>
      </c>
      <c r="F5" s="28">
        <f t="shared" si="0"/>
        <v>0.691398238629509</v>
      </c>
    </row>
    <row r="6" spans="1:8" x14ac:dyDescent="0.25">
      <c r="A6" s="46" t="s">
        <v>8</v>
      </c>
      <c r="B6" s="46"/>
    </row>
    <row r="7" spans="1:8" ht="19.5" thickBot="1" x14ac:dyDescent="0.35">
      <c r="A7" s="9" t="s">
        <v>169</v>
      </c>
      <c r="B7" s="9"/>
      <c r="H7" s="10"/>
    </row>
    <row r="8" spans="1:8" ht="68.25" thickBot="1" x14ac:dyDescent="0.3">
      <c r="A8" s="6" t="s">
        <v>0</v>
      </c>
      <c r="B8" s="2" t="s">
        <v>171</v>
      </c>
      <c r="C8" s="2" t="s">
        <v>3</v>
      </c>
      <c r="D8" s="2" t="s">
        <v>4</v>
      </c>
      <c r="E8" s="2" t="s">
        <v>174</v>
      </c>
      <c r="F8" s="2" t="s">
        <v>106</v>
      </c>
      <c r="G8" s="11" t="s">
        <v>109</v>
      </c>
      <c r="H8" s="11" t="s">
        <v>110</v>
      </c>
    </row>
    <row r="9" spans="1:8" ht="15.75" thickBot="1" x14ac:dyDescent="0.3">
      <c r="A9" s="3">
        <v>2016</v>
      </c>
      <c r="B9" s="27" t="s">
        <v>173</v>
      </c>
      <c r="C9" s="4">
        <v>30583</v>
      </c>
      <c r="D9" s="7" t="s">
        <v>9</v>
      </c>
      <c r="E9" s="4">
        <v>21151</v>
      </c>
      <c r="F9" s="4">
        <v>3168</v>
      </c>
      <c r="G9" s="5">
        <f>F9/C9</f>
        <v>0.10358696007585914</v>
      </c>
      <c r="H9" s="5">
        <f>F9/E9</f>
        <v>0.14978015223866484</v>
      </c>
    </row>
    <row r="10" spans="1:8" ht="15.75" thickBot="1" x14ac:dyDescent="0.3">
      <c r="A10" s="3">
        <v>2016</v>
      </c>
      <c r="B10" s="27" t="s">
        <v>172</v>
      </c>
      <c r="C10" s="4">
        <v>23146</v>
      </c>
      <c r="D10" s="7" t="s">
        <v>9</v>
      </c>
      <c r="E10" s="23">
        <v>7424</v>
      </c>
      <c r="F10" s="4">
        <v>2523</v>
      </c>
      <c r="G10" s="5">
        <f t="shared" ref="G10:G11" si="1">F10/C10</f>
        <v>0.10900371554480255</v>
      </c>
      <c r="H10" s="5">
        <f t="shared" ref="H10:H11" si="2">F10/E10</f>
        <v>0.33984375</v>
      </c>
    </row>
    <row r="11" spans="1:8" ht="15.75" thickBot="1" x14ac:dyDescent="0.3">
      <c r="A11" s="3">
        <v>2016</v>
      </c>
      <c r="B11" s="27" t="s">
        <v>152</v>
      </c>
      <c r="C11" s="4">
        <v>58023</v>
      </c>
      <c r="D11" s="7" t="s">
        <v>9</v>
      </c>
      <c r="E11" s="4">
        <v>28575</v>
      </c>
      <c r="F11" s="4">
        <v>5691</v>
      </c>
      <c r="G11" s="5">
        <f t="shared" si="1"/>
        <v>9.8081795150199061E-2</v>
      </c>
      <c r="H11" s="5">
        <f t="shared" si="2"/>
        <v>0.19916010498687664</v>
      </c>
    </row>
    <row r="12" spans="1:8" x14ac:dyDescent="0.25">
      <c r="A12" s="46" t="s">
        <v>8</v>
      </c>
      <c r="B12" s="46"/>
    </row>
    <row r="13" spans="1:8" ht="19.5" thickBot="1" x14ac:dyDescent="0.3">
      <c r="A13" s="12" t="s">
        <v>170</v>
      </c>
    </row>
    <row r="14" spans="1:8" ht="45.75" thickBot="1" x14ac:dyDescent="0.3">
      <c r="A14" s="6" t="s">
        <v>0</v>
      </c>
      <c r="B14" s="2" t="s">
        <v>171</v>
      </c>
      <c r="C14" s="6" t="s">
        <v>133</v>
      </c>
      <c r="D14" s="13" t="s">
        <v>139</v>
      </c>
      <c r="E14" s="13" t="s">
        <v>140</v>
      </c>
      <c r="F14" s="13" t="s">
        <v>142</v>
      </c>
      <c r="G14" s="13" t="s">
        <v>141</v>
      </c>
    </row>
    <row r="15" spans="1:8" ht="15.75" thickBot="1" x14ac:dyDescent="0.3">
      <c r="A15" s="3">
        <v>2016</v>
      </c>
      <c r="B15" s="27" t="s">
        <v>173</v>
      </c>
      <c r="C15" s="4">
        <v>3168</v>
      </c>
      <c r="D15" s="4">
        <v>15605</v>
      </c>
      <c r="E15" s="24">
        <v>4.93</v>
      </c>
      <c r="F15" s="4">
        <v>11696</v>
      </c>
      <c r="G15" s="5">
        <f>F15/D15</f>
        <v>0.74950336430631204</v>
      </c>
    </row>
    <row r="16" spans="1:8" ht="15.75" thickBot="1" x14ac:dyDescent="0.3">
      <c r="A16" s="3">
        <v>2016</v>
      </c>
      <c r="B16" s="27" t="s">
        <v>172</v>
      </c>
      <c r="C16" s="4">
        <v>2523</v>
      </c>
      <c r="D16" s="4">
        <v>15262</v>
      </c>
      <c r="E16" s="24">
        <v>6.05</v>
      </c>
      <c r="F16" s="4">
        <v>11295</v>
      </c>
      <c r="G16" s="5">
        <f t="shared" ref="G16:G17" si="3">F16/D16</f>
        <v>0.74007338487747343</v>
      </c>
    </row>
    <row r="17" spans="1:7" ht="15.75" thickBot="1" x14ac:dyDescent="0.3">
      <c r="A17" s="3">
        <v>2016</v>
      </c>
      <c r="B17" s="27" t="s">
        <v>152</v>
      </c>
      <c r="C17" s="4">
        <v>5691</v>
      </c>
      <c r="D17" s="4">
        <v>30867</v>
      </c>
      <c r="E17" s="24">
        <v>5.42</v>
      </c>
      <c r="F17" s="4">
        <v>22991</v>
      </c>
      <c r="G17" s="5">
        <f t="shared" si="3"/>
        <v>0.744840768458224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Tables 1-5 Overview</vt:lpstr>
      <vt:lpstr>Table 6 College</vt:lpstr>
      <vt:lpstr>Table 7 High School</vt:lpstr>
      <vt:lpstr>Table 8-10 Race Ethnicity</vt:lpstr>
      <vt:lpstr>Table 11-13 Age</vt:lpstr>
      <vt:lpstr>Table 14-16 FRPL</vt:lpstr>
    </vt:vector>
  </TitlesOfParts>
  <Company>Now Micro,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Fergus</dc:creator>
  <cp:lastModifiedBy>Meredith Fergus</cp:lastModifiedBy>
  <dcterms:created xsi:type="dcterms:W3CDTF">2018-02-26T18:06:37Z</dcterms:created>
  <dcterms:modified xsi:type="dcterms:W3CDTF">2018-02-27T00:22:05Z</dcterms:modified>
</cp:coreProperties>
</file>