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055" windowHeight="7110" activeTab="0"/>
  </bookViews>
  <sheets>
    <sheet name="All" sheetId="1" r:id="rId1"/>
    <sheet name="Summary" sheetId="2" r:id="rId2"/>
    <sheet name="Sheet3" sheetId="3" r:id="rId3"/>
  </sheets>
  <definedNames>
    <definedName name="_xlnm.Print_Titles" localSheetId="0">'All'!$A:$A</definedName>
  </definedNames>
  <calcPr fullCalcOnLoad="1"/>
</workbook>
</file>

<file path=xl/sharedStrings.xml><?xml version="1.0" encoding="utf-8"?>
<sst xmlns="http://schemas.openxmlformats.org/spreadsheetml/2006/main" count="59" uniqueCount="46">
  <si>
    <t xml:space="preserve"> </t>
  </si>
  <si>
    <t>International student men</t>
  </si>
  <si>
    <t>International student women</t>
  </si>
  <si>
    <t>Black men</t>
  </si>
  <si>
    <t>Black women</t>
  </si>
  <si>
    <t>American Indian men</t>
  </si>
  <si>
    <t>American Indian women</t>
  </si>
  <si>
    <t>Asian men</t>
  </si>
  <si>
    <t>Asian women</t>
  </si>
  <si>
    <t>Hispanic men</t>
  </si>
  <si>
    <t>Hispanic women</t>
  </si>
  <si>
    <t>White men</t>
  </si>
  <si>
    <t>White women</t>
  </si>
  <si>
    <t>Race/ethnicity unknown men</t>
  </si>
  <si>
    <t>Race/ethnicity unknown women</t>
  </si>
  <si>
    <t>Grand total men</t>
  </si>
  <si>
    <t>Grand total women</t>
  </si>
  <si>
    <t>Award of less than 1 year</t>
  </si>
  <si>
    <t>Award of at least 1 but less than 2 years</t>
  </si>
  <si>
    <t>Associate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</si>
  <si>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</si>
  <si>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</si>
  <si>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</si>
  <si>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</si>
  <si>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</si>
  <si>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Doctorate degree</t>
  </si>
  <si>
    <t>First-professional degree</t>
  </si>
  <si>
    <t>First-professional certificate</t>
  </si>
  <si>
    <t>Total</t>
  </si>
  <si>
    <t>Source: U.S. Department of Education, National Center for Education Statistics, IPEDS Completion Survey</t>
  </si>
  <si>
    <t>Total Students of Color Men</t>
  </si>
  <si>
    <t>Total Students of Color Women</t>
  </si>
  <si>
    <t>2006-07 Degrees Conferred</t>
  </si>
  <si>
    <t>Black</t>
  </si>
  <si>
    <t>American Indian</t>
  </si>
  <si>
    <t>Asian</t>
  </si>
  <si>
    <t>White</t>
  </si>
  <si>
    <t>Certificates</t>
  </si>
  <si>
    <t>American Indian (668)</t>
  </si>
  <si>
    <t>Hispanic (900)</t>
  </si>
  <si>
    <t>Black (2,554)</t>
  </si>
  <si>
    <t>Asian (2,309)</t>
  </si>
  <si>
    <t>White (48,233)</t>
  </si>
  <si>
    <t>All Students (53,096)</t>
  </si>
  <si>
    <t>Degrees and Other Awards Conferred by Minnesota Post-secondary Institutions in 2006-07</t>
  </si>
  <si>
    <t>Race/Ethnic Background 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</si>
</sst>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9" fontId="0" fillId="0" borderId="0" xfId="57" applyFont="1" applyAlignment="1">
      <alignment/>
    </xf>
    <xf numFmtId="0" fontId="18" fillId="0" borderId="0" xfId="0" applyFont="1" applyAlignment="1">
      <alignment/>
    </xf>
    <xf numFmtId="164" fontId="19" fillId="0" borderId="0" xfId="42" applyNumberFormat="1" applyFont="1" applyAlignment="1">
      <alignment horizontal="right"/>
    </xf>
    <xf numFmtId="0" fontId="19" fillId="0" borderId="0" xfId="0" applyFont="1" applyAlignment="1">
      <alignment/>
    </xf>
    <xf numFmtId="0" fontId="38" fillId="0" borderId="0" xfId="0" applyFont="1" applyAlignment="1">
      <alignment horizontal="right" wrapText="1"/>
    </xf>
    <xf numFmtId="164" fontId="38" fillId="0" borderId="0" xfId="42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Undergraduate Awards Conferred by Minnesota Institutions 2006-07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5975"/>
          <c:w val="0.961"/>
          <c:h val="0.711"/>
        </c:manualLayout>
      </c:layout>
      <c:barChart>
        <c:barDir val="col"/>
        <c:grouping val="percentStacked"/>
        <c:varyColors val="0"/>
        <c:ser>
          <c:idx val="2"/>
          <c:order val="0"/>
          <c:tx>
            <c:v>Certificate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(Summary!$C$3,Summary!$E$3,Summary!$G$3,Summary!$I$3,Summary!$K$3)</c:f>
              <c:strCache/>
            </c:strRef>
          </c:cat>
          <c:val>
            <c:numRef>
              <c:f>(Summary!$C$4,Summary!$E$4,Summary!$G$4,Summary!$I$4,Summary!$K$4)</c:f>
              <c:numCache/>
            </c:numRef>
          </c:val>
        </c:ser>
        <c:ser>
          <c:idx val="3"/>
          <c:order val="1"/>
          <c:tx>
            <c:v>Associate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(Summary!$C$3,Summary!$E$3,Summary!$G$3,Summary!$I$3,Summary!$K$3)</c:f>
              <c:strCache/>
            </c:strRef>
          </c:cat>
          <c:val>
            <c:numRef>
              <c:f>(Summary!$C$5,Summary!$E$5,Summary!$G$5,Summary!$I$5,Summary!$K$5)</c:f>
              <c:numCache/>
            </c:numRef>
          </c:val>
        </c:ser>
        <c:ser>
          <c:idx val="0"/>
          <c:order val="2"/>
          <c:tx>
            <c:v>Bachelor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(Summary!$C$3,Summary!$E$3,Summary!$G$3,Summary!$I$3,Summary!$K$3)</c:f>
              <c:strCache/>
            </c:strRef>
          </c:cat>
          <c:val>
            <c:numRef>
              <c:f>(Summary!$C$6,Summary!$E$6,Summary!$G$6,Summary!$I$6,Summary!$K$6)</c:f>
              <c:numCache/>
            </c:numRef>
          </c:val>
        </c:ser>
        <c:overlap val="100"/>
        <c:gapWidth val="58"/>
        <c:axId val="59398812"/>
        <c:axId val="64827261"/>
      </c:barChart>
      <c:catAx>
        <c:axId val="5939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27261"/>
        <c:crosses val="autoZero"/>
        <c:auto val="1"/>
        <c:lblOffset val="100"/>
        <c:tickLblSkip val="1"/>
        <c:noMultiLvlLbl val="0"/>
      </c:catAx>
      <c:valAx>
        <c:axId val="648272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881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75"/>
          <c:y val="0.146"/>
          <c:w val="0.536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</cdr:x>
      <cdr:y>-0.01625</cdr:y>
    </cdr:from>
    <cdr:to>
      <cdr:x>-0.0075</cdr:x>
      <cdr:y>-0.00825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66674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-0.013</cdr:x>
      <cdr:y>-0.01625</cdr:y>
    </cdr:from>
    <cdr:to>
      <cdr:x>-0.0075</cdr:x>
      <cdr:y>-0.00825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66674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-0.013</cdr:x>
      <cdr:y>-0.01625</cdr:y>
    </cdr:from>
    <cdr:to>
      <cdr:x>-0.0075</cdr:x>
      <cdr:y>-0.00825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66674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0.95975</cdr:y>
    </cdr:from>
    <cdr:to>
      <cdr:x>0.55</cdr:x>
      <cdr:y>1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3457575"/>
          <a:ext cx="2819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Minnesota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Office of Higher Education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10</xdr:col>
      <xdr:colOff>28575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2428875" y="3429000"/>
        <a:ext cx="5143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6.421875" style="0" bestFit="1" customWidth="1"/>
    <col min="2" max="3" width="8.7109375" style="1" bestFit="1" customWidth="1"/>
    <col min="4" max="4" width="7.00390625" style="1" bestFit="1" customWidth="1"/>
    <col min="5" max="5" width="7.7109375" style="1" bestFit="1" customWidth="1"/>
    <col min="6" max="7" width="8.28125" style="1" bestFit="1" customWidth="1"/>
    <col min="8" max="8" width="7.00390625" style="1" bestFit="1" customWidth="1"/>
    <col min="9" max="9" width="7.7109375" style="1" bestFit="1" customWidth="1"/>
    <col min="10" max="13" width="8.8515625" style="1" bestFit="1" customWidth="1"/>
    <col min="14" max="15" width="8.00390625" style="1" bestFit="1" customWidth="1"/>
    <col min="16" max="17" width="9.28125" style="1" bestFit="1" customWidth="1"/>
    <col min="18" max="18" width="9.57421875" style="1" bestFit="1" customWidth="1"/>
    <col min="19" max="20" width="8.00390625" style="1" bestFit="1" customWidth="1"/>
  </cols>
  <sheetData>
    <row r="1" spans="1:12" s="5" customFormat="1" ht="18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8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20" s="6" customFormat="1" ht="7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30</v>
      </c>
      <c r="M4" s="7" t="s">
        <v>31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28</v>
      </c>
    </row>
    <row r="6" spans="1:20" ht="15">
      <c r="A6" t="s">
        <v>17</v>
      </c>
      <c r="B6" s="1">
        <v>43</v>
      </c>
      <c r="C6" s="1">
        <v>29</v>
      </c>
      <c r="D6" s="1">
        <v>251</v>
      </c>
      <c r="E6" s="1">
        <v>436</v>
      </c>
      <c r="F6" s="1">
        <v>39</v>
      </c>
      <c r="G6" s="1">
        <v>113</v>
      </c>
      <c r="H6" s="1">
        <v>109</v>
      </c>
      <c r="I6" s="1">
        <v>219</v>
      </c>
      <c r="J6" s="1">
        <v>57</v>
      </c>
      <c r="K6" s="1">
        <v>107</v>
      </c>
      <c r="L6" s="1">
        <f>SUM(D6+F6+H6+J6)</f>
        <v>456</v>
      </c>
      <c r="M6" s="1">
        <f>SUM(E6+G6+I6+K6)</f>
        <v>875</v>
      </c>
      <c r="N6" s="1">
        <v>1723</v>
      </c>
      <c r="O6" s="1">
        <v>3445</v>
      </c>
      <c r="P6" s="1">
        <v>143</v>
      </c>
      <c r="Q6" s="1">
        <v>521</v>
      </c>
      <c r="R6" s="1">
        <v>2365</v>
      </c>
      <c r="S6" s="1">
        <v>4870</v>
      </c>
      <c r="T6" s="1">
        <f>SUM(R6:S6)</f>
        <v>7235</v>
      </c>
    </row>
    <row r="7" spans="1:20" ht="15">
      <c r="A7" t="s">
        <v>18</v>
      </c>
      <c r="B7" s="1">
        <v>20</v>
      </c>
      <c r="C7" s="1">
        <v>20</v>
      </c>
      <c r="D7" s="1">
        <v>106</v>
      </c>
      <c r="E7" s="1">
        <v>243</v>
      </c>
      <c r="F7" s="1">
        <v>22</v>
      </c>
      <c r="G7" s="1">
        <v>62</v>
      </c>
      <c r="H7" s="1">
        <v>72</v>
      </c>
      <c r="I7" s="1">
        <v>154</v>
      </c>
      <c r="J7" s="1">
        <v>30</v>
      </c>
      <c r="K7" s="1">
        <v>67</v>
      </c>
      <c r="L7" s="1">
        <f>SUM(D7+F7+H7+J7)</f>
        <v>230</v>
      </c>
      <c r="M7" s="1">
        <f>SUM(E7+G7+I7+K7)</f>
        <v>526</v>
      </c>
      <c r="N7" s="1">
        <v>1857</v>
      </c>
      <c r="O7" s="1">
        <v>3494</v>
      </c>
      <c r="P7" s="1">
        <v>74</v>
      </c>
      <c r="Q7" s="1">
        <v>182</v>
      </c>
      <c r="R7" s="1">
        <v>2181</v>
      </c>
      <c r="S7" s="1">
        <v>4222</v>
      </c>
      <c r="T7" s="1">
        <f>SUM(R7:S7)</f>
        <v>6403</v>
      </c>
    </row>
    <row r="8" spans="1:20" ht="15">
      <c r="A8" t="s">
        <v>20</v>
      </c>
      <c r="B8" s="1">
        <v>1</v>
      </c>
      <c r="C8" s="1">
        <v>1</v>
      </c>
      <c r="D8" s="1">
        <v>8</v>
      </c>
      <c r="F8" s="1">
        <v>5</v>
      </c>
      <c r="H8" s="1">
        <v>12</v>
      </c>
      <c r="I8" s="1">
        <v>2</v>
      </c>
      <c r="J8" s="1">
        <v>21</v>
      </c>
      <c r="K8" s="1">
        <v>1</v>
      </c>
      <c r="L8" s="1">
        <f>SUM(D8+F8+H8+J8)</f>
        <v>46</v>
      </c>
      <c r="M8" s="1">
        <f>SUM(E8+G8+I8+K8)</f>
        <v>3</v>
      </c>
      <c r="N8" s="1">
        <v>914</v>
      </c>
      <c r="O8" s="1">
        <v>66</v>
      </c>
      <c r="P8" s="1">
        <v>22</v>
      </c>
      <c r="Q8" s="1">
        <v>4</v>
      </c>
      <c r="R8" s="1">
        <v>983</v>
      </c>
      <c r="S8" s="1">
        <v>74</v>
      </c>
      <c r="T8" s="1">
        <f>SUM(R8:S8)</f>
        <v>1057</v>
      </c>
    </row>
    <row r="10" spans="1:20" ht="15">
      <c r="A10" t="s">
        <v>19</v>
      </c>
      <c r="B10" s="1">
        <v>59</v>
      </c>
      <c r="C10" s="1">
        <v>70</v>
      </c>
      <c r="D10" s="1">
        <v>328</v>
      </c>
      <c r="E10" s="1">
        <v>410</v>
      </c>
      <c r="F10" s="1">
        <v>64</v>
      </c>
      <c r="G10" s="1">
        <v>157</v>
      </c>
      <c r="H10" s="1">
        <v>196</v>
      </c>
      <c r="I10" s="1">
        <v>357</v>
      </c>
      <c r="J10" s="1">
        <v>84</v>
      </c>
      <c r="K10" s="1">
        <v>131</v>
      </c>
      <c r="L10" s="1">
        <f>SUM(D10+F10+H10+J10)</f>
        <v>672</v>
      </c>
      <c r="M10" s="1">
        <f>SUM(E10+G10+I10+K10)</f>
        <v>1055</v>
      </c>
      <c r="N10" s="1">
        <v>4552</v>
      </c>
      <c r="O10" s="1">
        <v>8316</v>
      </c>
      <c r="P10" s="1">
        <v>554</v>
      </c>
      <c r="Q10" s="1">
        <v>547</v>
      </c>
      <c r="R10" s="1">
        <v>5837</v>
      </c>
      <c r="S10" s="1">
        <v>9988</v>
      </c>
      <c r="T10" s="1">
        <f>SUM(R10:S10)</f>
        <v>15825</v>
      </c>
    </row>
    <row r="12" spans="1:20" ht="15">
      <c r="A12" t="s">
        <v>21</v>
      </c>
      <c r="B12" s="1">
        <v>442</v>
      </c>
      <c r="C12" s="1">
        <v>402</v>
      </c>
      <c r="D12" s="1">
        <v>376</v>
      </c>
      <c r="E12" s="1">
        <v>396</v>
      </c>
      <c r="F12" s="1">
        <v>76</v>
      </c>
      <c r="G12" s="1">
        <v>130</v>
      </c>
      <c r="H12" s="1">
        <v>499</v>
      </c>
      <c r="I12" s="1">
        <v>689</v>
      </c>
      <c r="J12" s="1">
        <v>153</v>
      </c>
      <c r="K12" s="1">
        <v>249</v>
      </c>
      <c r="L12" s="1">
        <f aca="true" t="shared" si="0" ref="L12:L18">SUM(D12+F12+H12+J12)</f>
        <v>1104</v>
      </c>
      <c r="M12" s="1">
        <f aca="true" t="shared" si="1" ref="M12:M18">SUM(E12+G12+I12+K12)</f>
        <v>1464</v>
      </c>
      <c r="N12" s="1">
        <v>9971</v>
      </c>
      <c r="O12" s="1">
        <v>13895</v>
      </c>
      <c r="P12" s="1">
        <v>1139</v>
      </c>
      <c r="Q12" s="1">
        <v>1216</v>
      </c>
      <c r="R12" s="1">
        <v>12656</v>
      </c>
      <c r="S12" s="1">
        <v>16977</v>
      </c>
      <c r="T12" s="1">
        <f aca="true" t="shared" si="2" ref="T12:T18">SUM(R12:S12)</f>
        <v>29633</v>
      </c>
    </row>
    <row r="13" spans="1:20" ht="15">
      <c r="A13" t="s">
        <v>22</v>
      </c>
      <c r="B13" s="1">
        <v>16</v>
      </c>
      <c r="C13" s="1">
        <v>18</v>
      </c>
      <c r="D13" s="1">
        <v>14</v>
      </c>
      <c r="E13" s="1">
        <v>37</v>
      </c>
      <c r="F13" s="1">
        <v>3</v>
      </c>
      <c r="G13" s="1">
        <v>7</v>
      </c>
      <c r="H13" s="1">
        <v>7</v>
      </c>
      <c r="I13" s="1">
        <v>18</v>
      </c>
      <c r="J13" s="1">
        <v>6</v>
      </c>
      <c r="K13" s="1">
        <v>12</v>
      </c>
      <c r="L13" s="1">
        <f t="shared" si="0"/>
        <v>30</v>
      </c>
      <c r="M13" s="1">
        <f t="shared" si="1"/>
        <v>74</v>
      </c>
      <c r="N13" s="1">
        <v>164</v>
      </c>
      <c r="O13" s="1">
        <v>577</v>
      </c>
      <c r="P13" s="1">
        <v>33</v>
      </c>
      <c r="Q13" s="1">
        <v>79</v>
      </c>
      <c r="R13" s="1">
        <v>243</v>
      </c>
      <c r="S13" s="1">
        <v>748</v>
      </c>
      <c r="T13" s="1">
        <f t="shared" si="2"/>
        <v>991</v>
      </c>
    </row>
    <row r="14" spans="1:20" ht="15">
      <c r="A14" t="s">
        <v>23</v>
      </c>
      <c r="B14" s="1">
        <v>508</v>
      </c>
      <c r="C14" s="1">
        <v>361</v>
      </c>
      <c r="D14" s="1">
        <v>240</v>
      </c>
      <c r="E14" s="1">
        <v>707</v>
      </c>
      <c r="F14" s="1">
        <v>13</v>
      </c>
      <c r="G14" s="1">
        <v>76</v>
      </c>
      <c r="H14" s="1">
        <v>142</v>
      </c>
      <c r="I14" s="1">
        <v>230</v>
      </c>
      <c r="J14" s="1">
        <v>99</v>
      </c>
      <c r="K14" s="1">
        <v>321</v>
      </c>
      <c r="L14" s="1">
        <f t="shared" si="0"/>
        <v>494</v>
      </c>
      <c r="M14" s="1">
        <f t="shared" si="1"/>
        <v>1334</v>
      </c>
      <c r="N14" s="1">
        <v>3281</v>
      </c>
      <c r="O14" s="1">
        <v>8546</v>
      </c>
      <c r="P14" s="1">
        <v>650</v>
      </c>
      <c r="Q14" s="1">
        <v>1213</v>
      </c>
      <c r="R14" s="1">
        <v>4933</v>
      </c>
      <c r="S14" s="1">
        <v>11454</v>
      </c>
      <c r="T14" s="1">
        <f t="shared" si="2"/>
        <v>16387</v>
      </c>
    </row>
    <row r="15" spans="1:20" ht="15">
      <c r="A15" t="s">
        <v>24</v>
      </c>
      <c r="D15" s="1">
        <v>5</v>
      </c>
      <c r="E15" s="1">
        <v>3</v>
      </c>
      <c r="G15" s="1">
        <v>2</v>
      </c>
      <c r="I15" s="1">
        <v>4</v>
      </c>
      <c r="J15" s="1">
        <v>2</v>
      </c>
      <c r="K15" s="1">
        <v>4</v>
      </c>
      <c r="L15" s="1">
        <f t="shared" si="0"/>
        <v>7</v>
      </c>
      <c r="M15" s="1">
        <f t="shared" si="1"/>
        <v>13</v>
      </c>
      <c r="N15" s="1">
        <v>78</v>
      </c>
      <c r="O15" s="1">
        <v>106</v>
      </c>
      <c r="P15" s="1">
        <v>15</v>
      </c>
      <c r="Q15" s="1">
        <v>11</v>
      </c>
      <c r="R15" s="1">
        <v>100</v>
      </c>
      <c r="S15" s="1">
        <v>130</v>
      </c>
      <c r="T15" s="1">
        <f t="shared" si="2"/>
        <v>230</v>
      </c>
    </row>
    <row r="16" spans="1:20" ht="15">
      <c r="A16" t="s">
        <v>25</v>
      </c>
      <c r="B16" s="1">
        <v>215</v>
      </c>
      <c r="C16" s="1">
        <v>144</v>
      </c>
      <c r="D16" s="1">
        <v>67</v>
      </c>
      <c r="E16" s="1">
        <v>130</v>
      </c>
      <c r="F16" s="1">
        <v>3</v>
      </c>
      <c r="G16" s="1">
        <v>10</v>
      </c>
      <c r="H16" s="1">
        <v>24</v>
      </c>
      <c r="I16" s="1">
        <v>29</v>
      </c>
      <c r="J16" s="1">
        <v>16</v>
      </c>
      <c r="K16" s="1">
        <v>20</v>
      </c>
      <c r="L16" s="1">
        <f t="shared" si="0"/>
        <v>110</v>
      </c>
      <c r="M16" s="1">
        <f t="shared" si="1"/>
        <v>189</v>
      </c>
      <c r="N16" s="1">
        <v>460</v>
      </c>
      <c r="O16" s="1">
        <v>703</v>
      </c>
      <c r="P16" s="1">
        <v>59</v>
      </c>
      <c r="Q16" s="1">
        <v>88</v>
      </c>
      <c r="R16" s="1">
        <v>844</v>
      </c>
      <c r="S16" s="1">
        <v>1124</v>
      </c>
      <c r="T16" s="1">
        <f t="shared" si="2"/>
        <v>1968</v>
      </c>
    </row>
    <row r="17" spans="1:20" ht="15">
      <c r="A17" t="s">
        <v>26</v>
      </c>
      <c r="B17" s="1">
        <v>16</v>
      </c>
      <c r="C17" s="1">
        <v>15</v>
      </c>
      <c r="D17" s="1">
        <v>20</v>
      </c>
      <c r="E17" s="1">
        <v>29</v>
      </c>
      <c r="F17" s="1">
        <v>5</v>
      </c>
      <c r="G17" s="1">
        <v>8</v>
      </c>
      <c r="H17" s="1">
        <v>49</v>
      </c>
      <c r="I17" s="1">
        <v>70</v>
      </c>
      <c r="J17" s="1">
        <v>16</v>
      </c>
      <c r="K17" s="1">
        <v>17</v>
      </c>
      <c r="L17" s="1">
        <f t="shared" si="0"/>
        <v>90</v>
      </c>
      <c r="M17" s="1">
        <f t="shared" si="1"/>
        <v>124</v>
      </c>
      <c r="N17" s="1">
        <v>756</v>
      </c>
      <c r="O17" s="1">
        <v>765</v>
      </c>
      <c r="P17" s="1">
        <v>67</v>
      </c>
      <c r="Q17" s="1">
        <v>86</v>
      </c>
      <c r="R17" s="1">
        <v>929</v>
      </c>
      <c r="S17" s="1">
        <v>990</v>
      </c>
      <c r="T17" s="1">
        <f t="shared" si="2"/>
        <v>1919</v>
      </c>
    </row>
    <row r="18" spans="1:20" ht="15">
      <c r="A18" t="s">
        <v>27</v>
      </c>
      <c r="B18" s="1">
        <v>4</v>
      </c>
      <c r="C18" s="1">
        <v>3</v>
      </c>
      <c r="G18" s="1">
        <v>1</v>
      </c>
      <c r="H18" s="1">
        <v>9</v>
      </c>
      <c r="I18" s="1">
        <v>12</v>
      </c>
      <c r="J18" s="1">
        <v>1</v>
      </c>
      <c r="L18" s="1">
        <f t="shared" si="0"/>
        <v>10</v>
      </c>
      <c r="M18" s="1">
        <f t="shared" si="1"/>
        <v>13</v>
      </c>
      <c r="N18" s="1">
        <v>18</v>
      </c>
      <c r="O18" s="1">
        <v>31</v>
      </c>
      <c r="P18" s="1">
        <v>2</v>
      </c>
      <c r="Q18" s="1">
        <v>1</v>
      </c>
      <c r="R18" s="1">
        <v>34</v>
      </c>
      <c r="S18" s="1">
        <v>48</v>
      </c>
      <c r="T18" s="1">
        <f t="shared" si="2"/>
        <v>82</v>
      </c>
    </row>
    <row r="20" spans="1:20" ht="15">
      <c r="A20" t="s">
        <v>28</v>
      </c>
      <c r="B20" s="1">
        <f>SUM(B6:B18)</f>
        <v>1324</v>
      </c>
      <c r="C20" s="1">
        <f aca="true" t="shared" si="3" ref="C20:S20">SUM(C6:C18)</f>
        <v>1063</v>
      </c>
      <c r="D20" s="1">
        <f t="shared" si="3"/>
        <v>1415</v>
      </c>
      <c r="E20" s="1">
        <f t="shared" si="3"/>
        <v>2391</v>
      </c>
      <c r="F20" s="1">
        <f t="shared" si="3"/>
        <v>230</v>
      </c>
      <c r="G20" s="1">
        <f t="shared" si="3"/>
        <v>566</v>
      </c>
      <c r="H20" s="1">
        <f t="shared" si="3"/>
        <v>1119</v>
      </c>
      <c r="I20" s="1">
        <f t="shared" si="3"/>
        <v>1784</v>
      </c>
      <c r="J20" s="1">
        <f t="shared" si="3"/>
        <v>485</v>
      </c>
      <c r="K20" s="1">
        <f t="shared" si="3"/>
        <v>929</v>
      </c>
      <c r="L20" s="1">
        <f>SUM(D20+F20+H20+J20)</f>
        <v>3249</v>
      </c>
      <c r="M20" s="1">
        <f>SUM(E20+G20+I20+K20)</f>
        <v>5670</v>
      </c>
      <c r="N20" s="1">
        <f>SUM(N6:N18)</f>
        <v>23774</v>
      </c>
      <c r="O20" s="1">
        <f t="shared" si="3"/>
        <v>39944</v>
      </c>
      <c r="P20" s="1">
        <f t="shared" si="3"/>
        <v>2758</v>
      </c>
      <c r="Q20" s="1">
        <f t="shared" si="3"/>
        <v>3948</v>
      </c>
      <c r="R20" s="1">
        <f t="shared" si="3"/>
        <v>31105</v>
      </c>
      <c r="S20" s="1">
        <f t="shared" si="3"/>
        <v>50625</v>
      </c>
      <c r="T20" s="1">
        <f>SUM(T6:T18)</f>
        <v>81730</v>
      </c>
    </row>
    <row r="22" ht="15">
      <c r="A22" t="s">
        <v>29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3">
      <selection activeCell="A27" sqref="A27"/>
    </sheetView>
  </sheetViews>
  <sheetFormatPr defaultColWidth="9.140625" defaultRowHeight="15"/>
  <cols>
    <col min="1" max="1" width="27.140625" style="0" bestFit="1" customWidth="1"/>
    <col min="2" max="5" width="9.28125" style="1" customWidth="1"/>
    <col min="6" max="9" width="9.57421875" style="1" customWidth="1"/>
    <col min="10" max="11" width="10.57421875" style="1" customWidth="1"/>
    <col min="12" max="12" width="10.57421875" style="1" bestFit="1" customWidth="1"/>
  </cols>
  <sheetData>
    <row r="1" ht="15">
      <c r="A1" t="s">
        <v>32</v>
      </c>
    </row>
    <row r="3" spans="1:13" ht="15">
      <c r="A3" t="s">
        <v>0</v>
      </c>
      <c r="B3" s="1" t="s">
        <v>34</v>
      </c>
      <c r="C3" s="1" t="s">
        <v>38</v>
      </c>
      <c r="D3" s="1" t="s">
        <v>39</v>
      </c>
      <c r="E3" s="1" t="s">
        <v>39</v>
      </c>
      <c r="F3" s="1" t="s">
        <v>33</v>
      </c>
      <c r="G3" s="1" t="s">
        <v>40</v>
      </c>
      <c r="H3" s="1" t="s">
        <v>35</v>
      </c>
      <c r="I3" s="1" t="s">
        <v>41</v>
      </c>
      <c r="J3" s="1" t="s">
        <v>36</v>
      </c>
      <c r="K3" s="1" t="s">
        <v>42</v>
      </c>
      <c r="L3" s="1" t="s">
        <v>28</v>
      </c>
      <c r="M3" s="1" t="s">
        <v>43</v>
      </c>
    </row>
    <row r="4" spans="1:13" ht="15">
      <c r="A4" t="s">
        <v>37</v>
      </c>
      <c r="B4" s="1">
        <v>241</v>
      </c>
      <c r="C4" s="2">
        <f>SUM(B4/$B$7)</f>
        <v>0.36077844311377244</v>
      </c>
      <c r="D4" s="1">
        <v>283</v>
      </c>
      <c r="E4" s="2">
        <f>SUM(D4/$D$7)</f>
        <v>0.31444444444444447</v>
      </c>
      <c r="F4" s="1">
        <v>1044</v>
      </c>
      <c r="G4" s="2">
        <f>SUM(F4/$F$7)</f>
        <v>0.40877055599060297</v>
      </c>
      <c r="H4" s="1">
        <v>568</v>
      </c>
      <c r="I4" s="2">
        <f>SUM(H4/$H$7)</f>
        <v>0.24599393676916415</v>
      </c>
      <c r="J4" s="1">
        <v>11499</v>
      </c>
      <c r="K4" s="2">
        <f>SUM(J4/$J$7)</f>
        <v>0.23840524122488752</v>
      </c>
      <c r="L4" s="1">
        <f>SUM(F4:J4)</f>
        <v>13111.65476449276</v>
      </c>
      <c r="M4" s="2">
        <f>SUM(L4/$L$7)</f>
        <v>0.2469331192228099</v>
      </c>
    </row>
    <row r="5" spans="1:13" ht="15">
      <c r="A5" t="s">
        <v>19</v>
      </c>
      <c r="B5" s="1">
        <v>221</v>
      </c>
      <c r="C5" s="2">
        <f>SUM(B5/$B$7)</f>
        <v>0.33083832335329344</v>
      </c>
      <c r="D5" s="1">
        <v>215</v>
      </c>
      <c r="E5" s="2">
        <f>SUM(D5/$D$7)</f>
        <v>0.2388888888888889</v>
      </c>
      <c r="F5" s="1">
        <v>738</v>
      </c>
      <c r="G5" s="2">
        <f>SUM(F5/$F$7)</f>
        <v>0.2889584964761159</v>
      </c>
      <c r="H5" s="1">
        <v>553</v>
      </c>
      <c r="I5" s="2">
        <f>SUM(H5/$H$7)</f>
        <v>0.23949761801645733</v>
      </c>
      <c r="J5" s="1">
        <v>12868</v>
      </c>
      <c r="K5" s="2">
        <f>SUM(J5/$J$7)</f>
        <v>0.26678829846785396</v>
      </c>
      <c r="L5" s="1">
        <f>SUM(F5:J5)</f>
        <v>14159.528456114493</v>
      </c>
      <c r="M5" s="2">
        <f>SUM(L5/$L$7)</f>
        <v>0.26666783035358194</v>
      </c>
    </row>
    <row r="6" spans="1:13" ht="15">
      <c r="A6" t="s">
        <v>21</v>
      </c>
      <c r="B6" s="1">
        <v>206</v>
      </c>
      <c r="C6" s="2">
        <f>SUM(B6/$B$7)</f>
        <v>0.3083832335329341</v>
      </c>
      <c r="D6" s="1">
        <v>402</v>
      </c>
      <c r="E6" s="2">
        <f>SUM(D6/$D$7)</f>
        <v>0.44666666666666666</v>
      </c>
      <c r="F6" s="1">
        <v>772</v>
      </c>
      <c r="G6" s="2">
        <f>SUM(F6/$F$7)</f>
        <v>0.30227094753328115</v>
      </c>
      <c r="H6" s="1">
        <v>1188</v>
      </c>
      <c r="I6" s="2">
        <f>SUM(H6/$H$7)</f>
        <v>0.5145084452143786</v>
      </c>
      <c r="J6" s="1">
        <v>23866</v>
      </c>
      <c r="K6" s="2">
        <f>SUM(J6/$J$7)</f>
        <v>0.4948064603072585</v>
      </c>
      <c r="L6" s="1">
        <f>SUM(F6:J6)</f>
        <v>25826.81677939275</v>
      </c>
      <c r="M6" s="2">
        <f>SUM(L6/$L$7)</f>
        <v>0.4863990504236082</v>
      </c>
    </row>
    <row r="7" spans="2:13" ht="15">
      <c r="B7" s="1">
        <f>SUM(B4:B6)</f>
        <v>668</v>
      </c>
      <c r="C7" s="2">
        <f>SUM(B7/$B$7)</f>
        <v>1</v>
      </c>
      <c r="D7" s="1">
        <f>SUM(D4:D6)</f>
        <v>900</v>
      </c>
      <c r="E7" s="2">
        <f>SUM(D7/$D$7)</f>
        <v>1</v>
      </c>
      <c r="F7" s="1">
        <f>SUM(F4:F6)</f>
        <v>2554</v>
      </c>
      <c r="G7" s="2">
        <f>SUM(F7/$F$7)</f>
        <v>1</v>
      </c>
      <c r="H7" s="1">
        <f>SUM(H4:H6)</f>
        <v>2309</v>
      </c>
      <c r="I7" s="2">
        <f>SUM(H7/$H$7)</f>
        <v>1</v>
      </c>
      <c r="J7" s="1">
        <f>SUM(J4:J6)</f>
        <v>48233</v>
      </c>
      <c r="K7" s="2">
        <f>SUM(J7/$J$7)</f>
        <v>1</v>
      </c>
      <c r="L7" s="1">
        <f>SUM(L4:L6)</f>
        <v>53098</v>
      </c>
      <c r="M7" s="2">
        <f>SUM(L7/$L$7)</f>
        <v>1</v>
      </c>
    </row>
    <row r="9" spans="1:12" ht="15">
      <c r="A9" t="s">
        <v>22</v>
      </c>
      <c r="B9" s="1">
        <v>10</v>
      </c>
      <c r="D9" s="1">
        <v>18</v>
      </c>
      <c r="F9" s="1">
        <v>51</v>
      </c>
      <c r="H9" s="1">
        <v>25</v>
      </c>
      <c r="J9" s="1">
        <v>741</v>
      </c>
      <c r="L9" s="1">
        <f aca="true" t="shared" si="0" ref="L9:L14">SUM(F9:J9)</f>
        <v>817</v>
      </c>
    </row>
    <row r="10" spans="1:12" ht="15">
      <c r="A10" t="s">
        <v>23</v>
      </c>
      <c r="B10" s="1">
        <v>89</v>
      </c>
      <c r="D10" s="1">
        <v>420</v>
      </c>
      <c r="F10" s="1">
        <v>947</v>
      </c>
      <c r="H10" s="1">
        <v>372</v>
      </c>
      <c r="J10" s="1">
        <v>11827</v>
      </c>
      <c r="L10" s="1">
        <f t="shared" si="0"/>
        <v>13146</v>
      </c>
    </row>
    <row r="11" spans="1:12" ht="15">
      <c r="A11" t="s">
        <v>24</v>
      </c>
      <c r="B11" s="1">
        <v>2</v>
      </c>
      <c r="D11" s="1">
        <v>6</v>
      </c>
      <c r="F11" s="1">
        <v>8</v>
      </c>
      <c r="H11" s="1">
        <v>4</v>
      </c>
      <c r="J11" s="1">
        <v>184</v>
      </c>
      <c r="L11" s="1">
        <f t="shared" si="0"/>
        <v>196</v>
      </c>
    </row>
    <row r="12" spans="1:12" ht="15">
      <c r="A12" t="s">
        <v>25</v>
      </c>
      <c r="B12" s="1">
        <v>13</v>
      </c>
      <c r="D12" s="1">
        <v>36</v>
      </c>
      <c r="F12" s="1">
        <v>197</v>
      </c>
      <c r="H12" s="1">
        <v>53</v>
      </c>
      <c r="J12" s="1">
        <v>1163</v>
      </c>
      <c r="L12" s="1">
        <f t="shared" si="0"/>
        <v>1413</v>
      </c>
    </row>
    <row r="13" spans="1:12" ht="15">
      <c r="A13" t="s">
        <v>26</v>
      </c>
      <c r="B13" s="1">
        <v>13</v>
      </c>
      <c r="D13" s="1">
        <v>33</v>
      </c>
      <c r="F13" s="1">
        <v>49</v>
      </c>
      <c r="H13" s="1">
        <v>119</v>
      </c>
      <c r="J13" s="1">
        <v>1521</v>
      </c>
      <c r="L13" s="1">
        <f t="shared" si="0"/>
        <v>1689</v>
      </c>
    </row>
    <row r="14" spans="1:12" ht="15">
      <c r="A14" t="s">
        <v>27</v>
      </c>
      <c r="B14" s="1">
        <v>1</v>
      </c>
      <c r="D14" s="1">
        <v>1</v>
      </c>
      <c r="H14" s="1">
        <v>21</v>
      </c>
      <c r="J14" s="1">
        <v>49</v>
      </c>
      <c r="L14" s="1">
        <f t="shared" si="0"/>
        <v>70</v>
      </c>
    </row>
    <row r="16" spans="1:12" ht="15">
      <c r="A16" t="s">
        <v>28</v>
      </c>
      <c r="B16" s="1">
        <v>1037</v>
      </c>
      <c r="D16" s="1">
        <v>1697</v>
      </c>
      <c r="F16" s="1">
        <v>4850</v>
      </c>
      <c r="H16" s="1">
        <v>3471</v>
      </c>
      <c r="J16" s="1">
        <v>75217</v>
      </c>
      <c r="L16" s="1">
        <f>SUM(F16:J16)</f>
        <v>83538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2009-04-07T14:47:52Z</cp:lastPrinted>
  <dcterms:created xsi:type="dcterms:W3CDTF">2008-11-10T20:02:28Z</dcterms:created>
  <dcterms:modified xsi:type="dcterms:W3CDTF">2009-04-07T14:49:57Z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-1370064748</vt:i4>
  </property>
  <property fmtid="{D5CDD505-2E9C-101B-9397-08002B2CF9AE}" pid="4" name="_NewReviewCyc">
    <vt:lpwstr/>
  </property>
  <property fmtid="{D5CDD505-2E9C-101B-9397-08002B2CF9AE}" pid="5" name="_EmailSubje">
    <vt:lpwstr>web page additions</vt:lpwstr>
  </property>
  <property fmtid="{D5CDD505-2E9C-101B-9397-08002B2CF9AE}" pid="6" name="_AuthorEma">
    <vt:lpwstr>DJUROVICH@ohe.state.mn.us</vt:lpwstr>
  </property>
  <property fmtid="{D5CDD505-2E9C-101B-9397-08002B2CF9AE}" pid="7" name="_AuthorEmailDisplayNa">
    <vt:lpwstr>Alexandra Djurovich</vt:lpwstr>
  </property>
</Properties>
</file>