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 activeTab="2"/>
  </bookViews>
  <sheets>
    <sheet name="First Time FT aid by school" sheetId="1" r:id="rId1"/>
    <sheet name="Any aid by type of inst" sheetId="2" r:id="rId2"/>
    <sheet name="Grants" sheetId="3" r:id="rId3"/>
    <sheet name="Loans" sheetId="4" r:id="rId4"/>
  </sheets>
  <definedNames>
    <definedName name="_xlnm.Print_Area" localSheetId="0">'First Time FT aid by school'!$A$1:$AN$156</definedName>
    <definedName name="_xlnm.Print_Titles" localSheetId="0">'First Time FT aid by school'!$A:$A,'First Time FT aid by school'!$1:$4</definedName>
  </definedNames>
  <calcPr calcId="145621"/>
</workbook>
</file>

<file path=xl/calcChain.xml><?xml version="1.0" encoding="utf-8"?>
<calcChain xmlns="http://schemas.openxmlformats.org/spreadsheetml/2006/main">
  <c r="H9" i="4" l="1"/>
  <c r="F9" i="4"/>
  <c r="D9" i="4"/>
  <c r="B154" i="1"/>
  <c r="AM154" i="1"/>
  <c r="AN154" i="1" s="1"/>
  <c r="H5" i="4" s="1"/>
  <c r="AK154" i="1"/>
  <c r="AL154" i="1" s="1"/>
  <c r="G5" i="4" s="1"/>
  <c r="AI154" i="1"/>
  <c r="AJ154" i="1" s="1"/>
  <c r="F5" i="4" s="1"/>
  <c r="AG154" i="1"/>
  <c r="AH154" i="1" s="1"/>
  <c r="E5" i="4" s="1"/>
  <c r="AE154" i="1"/>
  <c r="AF154" i="1" s="1"/>
  <c r="D5" i="4" s="1"/>
  <c r="AC154" i="1"/>
  <c r="AD154" i="1" s="1"/>
  <c r="C5" i="4" s="1"/>
  <c r="AA154" i="1"/>
  <c r="AB154" i="1" s="1"/>
  <c r="I5" i="3" s="1"/>
  <c r="Y154" i="1"/>
  <c r="Z154" i="1" s="1"/>
  <c r="H5" i="3" s="1"/>
  <c r="W154" i="1"/>
  <c r="X154" i="1" s="1"/>
  <c r="G5" i="3" s="1"/>
  <c r="U154" i="1"/>
  <c r="V154" i="1" s="1"/>
  <c r="F5" i="3" s="1"/>
  <c r="S154" i="1"/>
  <c r="T154" i="1" s="1"/>
  <c r="Q154" i="1"/>
  <c r="R154" i="1" s="1"/>
  <c r="O154" i="1"/>
  <c r="P154" i="1" s="1"/>
  <c r="M154" i="1"/>
  <c r="N154" i="1" s="1"/>
  <c r="K154" i="1"/>
  <c r="L154" i="1" s="1"/>
  <c r="E5" i="3" s="1"/>
  <c r="I154" i="1"/>
  <c r="J154" i="1" s="1"/>
  <c r="D5" i="3" s="1"/>
  <c r="G154" i="1"/>
  <c r="H154" i="1" s="1"/>
  <c r="E154" i="1"/>
  <c r="F154" i="1" s="1"/>
  <c r="C5" i="3" s="1"/>
  <c r="C154" i="1"/>
  <c r="AM146" i="1"/>
  <c r="AK146" i="1"/>
  <c r="AI146" i="1"/>
  <c r="AG146" i="1"/>
  <c r="AE146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E146" i="1"/>
  <c r="F146" i="1" s="1"/>
  <c r="C4" i="3" s="1"/>
  <c r="C146" i="1"/>
  <c r="B146" i="1"/>
  <c r="AD146" i="1" s="1"/>
  <c r="C4" i="4" s="1"/>
  <c r="Z146" i="1"/>
  <c r="H4" i="3" s="1"/>
  <c r="J146" i="1"/>
  <c r="D4" i="3" s="1"/>
  <c r="AM136" i="1"/>
  <c r="AK136" i="1"/>
  <c r="AI136" i="1"/>
  <c r="AG136" i="1"/>
  <c r="AE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E136" i="1"/>
  <c r="C136" i="1"/>
  <c r="B136" i="1"/>
  <c r="AH136" i="1"/>
  <c r="E6" i="4" s="1"/>
  <c r="AB136" i="1"/>
  <c r="I6" i="3" s="1"/>
  <c r="Z136" i="1"/>
  <c r="H6" i="3" s="1"/>
  <c r="N136" i="1"/>
  <c r="J136" i="1"/>
  <c r="D6" i="3" s="1"/>
  <c r="F136" i="1"/>
  <c r="C6" i="3" s="1"/>
  <c r="AM107" i="1"/>
  <c r="AK107" i="1"/>
  <c r="AI107" i="1"/>
  <c r="AG107" i="1"/>
  <c r="AE107" i="1"/>
  <c r="AC107" i="1"/>
  <c r="AA107" i="1"/>
  <c r="Y107" i="1"/>
  <c r="W107" i="1"/>
  <c r="U107" i="1"/>
  <c r="S107" i="1"/>
  <c r="T107" i="1" s="1"/>
  <c r="Q107" i="1"/>
  <c r="O107" i="1"/>
  <c r="M107" i="1"/>
  <c r="K107" i="1"/>
  <c r="L107" i="1" s="1"/>
  <c r="E9" i="3" s="1"/>
  <c r="I107" i="1"/>
  <c r="G107" i="1"/>
  <c r="E107" i="1"/>
  <c r="C107" i="1"/>
  <c r="B107" i="1"/>
  <c r="AM100" i="1"/>
  <c r="AN100" i="1" s="1"/>
  <c r="H7" i="4" s="1"/>
  <c r="AK100" i="1"/>
  <c r="AI100" i="1"/>
  <c r="AG100" i="1"/>
  <c r="AE100" i="1"/>
  <c r="AC100" i="1"/>
  <c r="AA100" i="1"/>
  <c r="Y100" i="1"/>
  <c r="W100" i="1"/>
  <c r="X100" i="1" s="1"/>
  <c r="G7" i="3" s="1"/>
  <c r="U100" i="1"/>
  <c r="S100" i="1"/>
  <c r="Q100" i="1"/>
  <c r="O100" i="1"/>
  <c r="M100" i="1"/>
  <c r="K100" i="1"/>
  <c r="I100" i="1"/>
  <c r="G100" i="1"/>
  <c r="E100" i="1"/>
  <c r="C100" i="1"/>
  <c r="B100" i="1"/>
  <c r="AM69" i="1"/>
  <c r="AN69" i="1" s="1"/>
  <c r="H10" i="4" s="1"/>
  <c r="AK69" i="1"/>
  <c r="AI69" i="1"/>
  <c r="AJ69" i="1" s="1"/>
  <c r="F10" i="4" s="1"/>
  <c r="AG69" i="1"/>
  <c r="AE69" i="1"/>
  <c r="AF69" i="1" s="1"/>
  <c r="D10" i="4" s="1"/>
  <c r="AC69" i="1"/>
  <c r="AA69" i="1"/>
  <c r="AB69" i="1" s="1"/>
  <c r="I10" i="3" s="1"/>
  <c r="Y69" i="1"/>
  <c r="W69" i="1"/>
  <c r="U69" i="1"/>
  <c r="S69" i="1"/>
  <c r="Q69" i="1"/>
  <c r="O69" i="1"/>
  <c r="M69" i="1"/>
  <c r="K69" i="1"/>
  <c r="L69" i="1" s="1"/>
  <c r="E10" i="3" s="1"/>
  <c r="I69" i="1"/>
  <c r="G69" i="1"/>
  <c r="H69" i="1" s="1"/>
  <c r="E69" i="1"/>
  <c r="C69" i="1"/>
  <c r="D69" i="1" s="1"/>
  <c r="C10" i="2" s="1"/>
  <c r="B69" i="1"/>
  <c r="AM36" i="1"/>
  <c r="AK36" i="1"/>
  <c r="AI36" i="1"/>
  <c r="AJ36" i="1" s="1"/>
  <c r="F8" i="4" s="1"/>
  <c r="AG36" i="1"/>
  <c r="AG156" i="1" s="1"/>
  <c r="AE36" i="1"/>
  <c r="AF36" i="1" s="1"/>
  <c r="D8" i="4" s="1"/>
  <c r="AC36" i="1"/>
  <c r="AC156" i="1" s="1"/>
  <c r="AA36" i="1"/>
  <c r="AB36" i="1" s="1"/>
  <c r="I8" i="3" s="1"/>
  <c r="Y36" i="1"/>
  <c r="Y156" i="1" s="1"/>
  <c r="W36" i="1"/>
  <c r="X36" i="1" s="1"/>
  <c r="G8" i="3" s="1"/>
  <c r="U36" i="1"/>
  <c r="U156" i="1" s="1"/>
  <c r="S36" i="1"/>
  <c r="T36" i="1" s="1"/>
  <c r="Q36" i="1"/>
  <c r="Q156" i="1" s="1"/>
  <c r="O36" i="1"/>
  <c r="M36" i="1"/>
  <c r="M156" i="1" s="1"/>
  <c r="K36" i="1"/>
  <c r="I36" i="1"/>
  <c r="I156" i="1" s="1"/>
  <c r="G36" i="1"/>
  <c r="H36" i="1" s="1"/>
  <c r="E36" i="1"/>
  <c r="E156" i="1" s="1"/>
  <c r="C36" i="1"/>
  <c r="D36" i="1" s="1"/>
  <c r="C8" i="2" s="1"/>
  <c r="B36" i="1"/>
  <c r="B8" i="2" l="1"/>
  <c r="B8" i="4"/>
  <c r="B8" i="3"/>
  <c r="AL36" i="1"/>
  <c r="G8" i="4" s="1"/>
  <c r="B10" i="2"/>
  <c r="B10" i="4"/>
  <c r="B10" i="3"/>
  <c r="F69" i="1"/>
  <c r="C10" i="3" s="1"/>
  <c r="J69" i="1"/>
  <c r="D10" i="3" s="1"/>
  <c r="N69" i="1"/>
  <c r="R69" i="1"/>
  <c r="V69" i="1"/>
  <c r="F10" i="3" s="1"/>
  <c r="Z69" i="1"/>
  <c r="H10" i="3" s="1"/>
  <c r="AD69" i="1"/>
  <c r="C10" i="4" s="1"/>
  <c r="AH69" i="1"/>
  <c r="E10" i="4" s="1"/>
  <c r="AL69" i="1"/>
  <c r="G10" i="4" s="1"/>
  <c r="B7" i="4"/>
  <c r="B7" i="2"/>
  <c r="B7" i="3"/>
  <c r="F100" i="1"/>
  <c r="C7" i="3" s="1"/>
  <c r="J100" i="1"/>
  <c r="D7" i="3" s="1"/>
  <c r="N100" i="1"/>
  <c r="R100" i="1"/>
  <c r="V100" i="1"/>
  <c r="F7" i="3" s="1"/>
  <c r="Z100" i="1"/>
  <c r="H7" i="3" s="1"/>
  <c r="AD100" i="1"/>
  <c r="C7" i="4" s="1"/>
  <c r="AH100" i="1"/>
  <c r="E7" i="4" s="1"/>
  <c r="AL100" i="1"/>
  <c r="G7" i="4" s="1"/>
  <c r="B9" i="4"/>
  <c r="B9" i="2"/>
  <c r="B9" i="3"/>
  <c r="AL107" i="1"/>
  <c r="G9" i="4" s="1"/>
  <c r="B6" i="2"/>
  <c r="B6" i="4"/>
  <c r="B6" i="3"/>
  <c r="R136" i="1"/>
  <c r="V136" i="1"/>
  <c r="F6" i="3" s="1"/>
  <c r="AD136" i="1"/>
  <c r="C6" i="4" s="1"/>
  <c r="AL136" i="1"/>
  <c r="G6" i="4" s="1"/>
  <c r="N146" i="1"/>
  <c r="B5" i="4"/>
  <c r="B5" i="2"/>
  <c r="B5" i="3"/>
  <c r="C156" i="1"/>
  <c r="AK156" i="1"/>
  <c r="L36" i="1"/>
  <c r="E8" i="3" s="1"/>
  <c r="P36" i="1"/>
  <c r="AN36" i="1"/>
  <c r="H8" i="4" s="1"/>
  <c r="AM156" i="1"/>
  <c r="AN156" i="1" s="1"/>
  <c r="H11" i="4" s="1"/>
  <c r="P69" i="1"/>
  <c r="T69" i="1"/>
  <c r="X69" i="1"/>
  <c r="G10" i="3" s="1"/>
  <c r="D100" i="1"/>
  <c r="C7" i="2" s="1"/>
  <c r="H100" i="1"/>
  <c r="L100" i="1"/>
  <c r="E7" i="3" s="1"/>
  <c r="P100" i="1"/>
  <c r="T100" i="1"/>
  <c r="AB100" i="1"/>
  <c r="I7" i="3" s="1"/>
  <c r="AF100" i="1"/>
  <c r="D7" i="4" s="1"/>
  <c r="AJ100" i="1"/>
  <c r="F7" i="4" s="1"/>
  <c r="AB107" i="1"/>
  <c r="I9" i="3" s="1"/>
  <c r="B4" i="2"/>
  <c r="B4" i="4"/>
  <c r="B11" i="4" s="1"/>
  <c r="B4" i="3"/>
  <c r="R146" i="1"/>
  <c r="V146" i="1"/>
  <c r="F4" i="3" s="1"/>
  <c r="AH146" i="1"/>
  <c r="E4" i="4" s="1"/>
  <c r="AL146" i="1"/>
  <c r="G4" i="4" s="1"/>
  <c r="B156" i="1"/>
  <c r="J156" i="1" s="1"/>
  <c r="D11" i="3" s="1"/>
  <c r="G156" i="1"/>
  <c r="H156" i="1" s="1"/>
  <c r="K156" i="1"/>
  <c r="L156" i="1" s="1"/>
  <c r="E11" i="3" s="1"/>
  <c r="O156" i="1"/>
  <c r="P156" i="1" s="1"/>
  <c r="S156" i="1"/>
  <c r="T156" i="1" s="1"/>
  <c r="W156" i="1"/>
  <c r="X156" i="1" s="1"/>
  <c r="G11" i="3" s="1"/>
  <c r="AA156" i="1"/>
  <c r="AB156" i="1" s="1"/>
  <c r="I11" i="3" s="1"/>
  <c r="AE156" i="1"/>
  <c r="AF156" i="1" s="1"/>
  <c r="D11" i="4" s="1"/>
  <c r="AI156" i="1"/>
  <c r="AJ156" i="1" s="1"/>
  <c r="F11" i="4" s="1"/>
  <c r="D154" i="1"/>
  <c r="C5" i="2" s="1"/>
  <c r="AN146" i="1"/>
  <c r="H4" i="4" s="1"/>
  <c r="AJ146" i="1"/>
  <c r="F4" i="4" s="1"/>
  <c r="AF146" i="1"/>
  <c r="D4" i="4" s="1"/>
  <c r="AB146" i="1"/>
  <c r="I4" i="3" s="1"/>
  <c r="X146" i="1"/>
  <c r="G4" i="3" s="1"/>
  <c r="T146" i="1"/>
  <c r="P146" i="1"/>
  <c r="L146" i="1"/>
  <c r="E4" i="3" s="1"/>
  <c r="H146" i="1"/>
  <c r="D146" i="1"/>
  <c r="C4" i="2" s="1"/>
  <c r="AN136" i="1"/>
  <c r="H6" i="4" s="1"/>
  <c r="AJ136" i="1"/>
  <c r="F6" i="4" s="1"/>
  <c r="AF136" i="1"/>
  <c r="D6" i="4" s="1"/>
  <c r="X136" i="1"/>
  <c r="G6" i="3" s="1"/>
  <c r="T136" i="1"/>
  <c r="P136" i="1"/>
  <c r="L136" i="1"/>
  <c r="E6" i="3" s="1"/>
  <c r="H136" i="1"/>
  <c r="D136" i="1"/>
  <c r="C6" i="2" s="1"/>
  <c r="X107" i="1"/>
  <c r="G9" i="3" s="1"/>
  <c r="P107" i="1"/>
  <c r="H107" i="1"/>
  <c r="D107" i="1"/>
  <c r="C9" i="2" s="1"/>
  <c r="F107" i="1"/>
  <c r="C9" i="3" s="1"/>
  <c r="J107" i="1"/>
  <c r="D9" i="3" s="1"/>
  <c r="N107" i="1"/>
  <c r="R107" i="1"/>
  <c r="V107" i="1"/>
  <c r="F9" i="3" s="1"/>
  <c r="Z107" i="1"/>
  <c r="H9" i="3" s="1"/>
  <c r="AD107" i="1"/>
  <c r="C9" i="4" s="1"/>
  <c r="AH107" i="1"/>
  <c r="E9" i="4" s="1"/>
  <c r="F36" i="1"/>
  <c r="C8" i="3" s="1"/>
  <c r="J36" i="1"/>
  <c r="D8" i="3" s="1"/>
  <c r="N36" i="1"/>
  <c r="R36" i="1"/>
  <c r="V36" i="1"/>
  <c r="F8" i="3" s="1"/>
  <c r="Z36" i="1"/>
  <c r="H8" i="3" s="1"/>
  <c r="AD36" i="1"/>
  <c r="C8" i="4" s="1"/>
  <c r="AH36" i="1"/>
  <c r="E8" i="4" s="1"/>
  <c r="B11" i="3" l="1"/>
  <c r="B11" i="2"/>
  <c r="D156" i="1"/>
  <c r="C11" i="2" s="1"/>
  <c r="Z156" i="1"/>
  <c r="H11" i="3" s="1"/>
  <c r="AH156" i="1"/>
  <c r="E11" i="4" s="1"/>
  <c r="V156" i="1"/>
  <c r="F11" i="3" s="1"/>
  <c r="N156" i="1"/>
  <c r="AL156" i="1"/>
  <c r="G11" i="4" s="1"/>
  <c r="F156" i="1"/>
  <c r="C11" i="3" s="1"/>
  <c r="AD156" i="1"/>
  <c r="C11" i="4" s="1"/>
  <c r="R156" i="1"/>
</calcChain>
</file>

<file path=xl/sharedStrings.xml><?xml version="1.0" encoding="utf-8"?>
<sst xmlns="http://schemas.openxmlformats.org/spreadsheetml/2006/main" count="380" uniqueCount="226">
  <si>
    <t>Academy College</t>
  </si>
  <si>
    <t>Alexandria Technical &amp; Community College</t>
  </si>
  <si>
    <t>Anoka Technical College</t>
  </si>
  <si>
    <t>Anoka-Ramsey Community College</t>
  </si>
  <si>
    <t>Anthem College-Minnesota</t>
  </si>
  <si>
    <t>Argosy University-Twin Cities</t>
  </si>
  <si>
    <t>Augsburg College</t>
  </si>
  <si>
    <t>Avalon School of Cosmetology</t>
  </si>
  <si>
    <t>Aveda Institute-Minneapolis</t>
  </si>
  <si>
    <t>Bemidji State University</t>
  </si>
  <si>
    <t>Bethany Lutheran College</t>
  </si>
  <si>
    <t>Bethel University</t>
  </si>
  <si>
    <t>Brown College-Brooklyn Center</t>
  </si>
  <si>
    <t>Brown College-Mendota Heights</t>
  </si>
  <si>
    <t>Capella University</t>
  </si>
  <si>
    <t>Carleton College</t>
  </si>
  <si>
    <t>CenterPoint Massage and Shiatsu Therapy School and Clinic</t>
  </si>
  <si>
    <t>Central Lakes College-Brainerd</t>
  </si>
  <si>
    <t>Century Community and Technical College</t>
  </si>
  <si>
    <t>College of Saint Benedict</t>
  </si>
  <si>
    <t>College of Visual Arts</t>
  </si>
  <si>
    <t>Concordia College at Moorhead</t>
  </si>
  <si>
    <t>Concordia University-Saint Paul</t>
  </si>
  <si>
    <t>Cosmetology Careers Unlimited-Duluth</t>
  </si>
  <si>
    <t>Cosmetology Careers Unlimited-Hibbing</t>
  </si>
  <si>
    <t>Crossroads College</t>
  </si>
  <si>
    <t>Crown College</t>
  </si>
  <si>
    <t>Dakota County Technical College</t>
  </si>
  <si>
    <t>DeVry University-Minnesota</t>
  </si>
  <si>
    <t>Duluth Business University</t>
  </si>
  <si>
    <t>Dunwoody College of Technology</t>
  </si>
  <si>
    <t>Empire Beauty School-Bloomington</t>
  </si>
  <si>
    <t>Empire Beauty School-Eden Prairie</t>
  </si>
  <si>
    <t>Empire Beauty School-Spring Lake Park</t>
  </si>
  <si>
    <t>Empire Beauty School-St Paul</t>
  </si>
  <si>
    <t>Everest Institute-Eagan</t>
  </si>
  <si>
    <t>Fond du Lac Tribal and Community College</t>
  </si>
  <si>
    <t>Globe University-Minneapolis</t>
  </si>
  <si>
    <t>Globe University-Woodbury</t>
  </si>
  <si>
    <t>Gustavus Adolphus College</t>
  </si>
  <si>
    <t>Hamline University</t>
  </si>
  <si>
    <t>Hastings Beauty School</t>
  </si>
  <si>
    <t>Hennepin Technical College</t>
  </si>
  <si>
    <t>Herzing University-Minneapolis</t>
  </si>
  <si>
    <t>Institute of Production and Recording</t>
  </si>
  <si>
    <t>Inver Hills Community College</t>
  </si>
  <si>
    <t>Itasca Community College</t>
  </si>
  <si>
    <t>ITT Technical Institute-Eden Prairie</t>
  </si>
  <si>
    <t>Lake Superior College</t>
  </si>
  <si>
    <t>Le Cordon Bleu College of Culinary Arts-Minneapolis</t>
  </si>
  <si>
    <t>Leech Lake Tribal College</t>
  </si>
  <si>
    <t>Macalester College</t>
  </si>
  <si>
    <t>Martin Luther College</t>
  </si>
  <si>
    <t>McNally Smith College of Music</t>
  </si>
  <si>
    <t>Mesabi Range Community and Technical College</t>
  </si>
  <si>
    <t>Metropolitan State University</t>
  </si>
  <si>
    <t>Minneapolis Business College</t>
  </si>
  <si>
    <t>Minneapolis College of Art and Design</t>
  </si>
  <si>
    <t>Minneapolis Community and Technical College</t>
  </si>
  <si>
    <t>Minneapolis Media Institute</t>
  </si>
  <si>
    <t>Minnesota School of Business-Blaine</t>
  </si>
  <si>
    <t>Minnesota School of Business-Brooklyn Center</t>
  </si>
  <si>
    <t>Minnesota School of Business-Elk River</t>
  </si>
  <si>
    <t>Minnesota School of Business-Lakeville</t>
  </si>
  <si>
    <t>Minnesota School of Business-Moorhead</t>
  </si>
  <si>
    <t>Minnesota School of Business-Plymouth</t>
  </si>
  <si>
    <t>Minnesota School of Business-Richfield</t>
  </si>
  <si>
    <t>Minnesota School of Business-Rochester</t>
  </si>
  <si>
    <t>Minnesota School of Business-Shakopee</t>
  </si>
  <si>
    <t>Minnesota School of Business-Waite Park</t>
  </si>
  <si>
    <t>Minnesota School of Cosmetology</t>
  </si>
  <si>
    <t>Minnesota State College-Southeast Technical</t>
  </si>
  <si>
    <t>Minnesota State Community and Technical College</t>
  </si>
  <si>
    <t>Minnesota State University-Mankato</t>
  </si>
  <si>
    <t>Minnesota West Community and Technical College</t>
  </si>
  <si>
    <t>Model College of Hair Design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</si>
  <si>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</si>
  <si>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</si>
  <si>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</si>
  <si>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</si>
  <si>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North Central University</t>
  </si>
  <si>
    <t>North Hennepin Community College</t>
  </si>
  <si>
    <t>Northland Community and Technical College</t>
  </si>
  <si>
    <t>Northwest Technical College</t>
  </si>
  <si>
    <t>Northwest Technical Institute</t>
  </si>
  <si>
    <t>Northwestern College</t>
  </si>
  <si>
    <t>Northwestern Health Sciences University</t>
  </si>
  <si>
    <t>Nova Academy of Cosmetology</t>
  </si>
  <si>
    <t>Oak Hills Christian College</t>
  </si>
  <si>
    <t>Park Avenue School of Cosmetology</t>
  </si>
  <si>
    <t>PCI Academy</t>
  </si>
  <si>
    <t>Pine Technical College</t>
  </si>
  <si>
    <t>Rainy River Community College</t>
  </si>
  <si>
    <t>Rasmussen College-Minnesota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</si>
  <si>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</si>
  <si>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</si>
  <si>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</si>
  <si>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</si>
  <si>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</si>
  <si>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</si>
  <si>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Ridgewater College</t>
  </si>
  <si>
    <t>Riverland Community College</t>
  </si>
  <si>
    <t>Rochester Community and Technical College</t>
  </si>
  <si>
    <t>Rochester School of Hair Design</t>
  </si>
  <si>
    <t>Saint Cloud State University</t>
  </si>
  <si>
    <t>Saint Johns University</t>
  </si>
  <si>
    <t>Saint Mary's University of Minnesota</t>
  </si>
  <si>
    <t>South Central College</t>
  </si>
  <si>
    <t>Southwest Minnesota State University</t>
  </si>
  <si>
    <t>Summit Academy Opportunities Industrialization Center</t>
  </si>
  <si>
    <t>University of Minnesota-Crookston</t>
  </si>
  <si>
    <t>University of Minnesota-Duluth</t>
  </si>
  <si>
    <t>University of Minnesota-Morris</t>
  </si>
  <si>
    <t>University of Minnesota-Rochester</t>
  </si>
  <si>
    <t>University of Minnesota-Twin Cities</t>
  </si>
  <si>
    <t>University of Phoenix-Minneapolis/St Paul Campus</t>
  </si>
  <si>
    <t>Vermilion Community College</t>
  </si>
  <si>
    <t>Walden University</t>
  </si>
  <si>
    <t>White Earth Tribal and Community College</t>
  </si>
  <si>
    <t>Winona State University</t>
  </si>
  <si>
    <t>American Indian OIC</t>
  </si>
  <si>
    <t>Hibbing Community College</t>
  </si>
  <si>
    <t>Saint Catherine University</t>
  </si>
  <si>
    <t>Saint Cloud Technical and Community College</t>
  </si>
  <si>
    <t>Saint Olaf College</t>
  </si>
  <si>
    <t>University of Saint Thomas</t>
  </si>
  <si>
    <t>Art Institutes International-Minnesota</t>
  </si>
  <si>
    <t>College of Saint Scholastica</t>
  </si>
  <si>
    <t>Number of Students</t>
  </si>
  <si>
    <t>Percent Receiving Student Loans</t>
  </si>
  <si>
    <t>Number Receiving Any Student Aid</t>
  </si>
  <si>
    <t>Percent Receiving Any Student Aid</t>
  </si>
  <si>
    <t>Number Receiving Any Grant Aid</t>
  </si>
  <si>
    <t>Percent Receiving Any Grant Aid</t>
  </si>
  <si>
    <t>Total Amount of Grant Aid</t>
  </si>
  <si>
    <t>Average Total Grant</t>
  </si>
  <si>
    <t>Number of Students Receiving Federal Grants</t>
  </si>
  <si>
    <t>Percent Receiving Federal Grants</t>
  </si>
  <si>
    <t>Total Amount of Federal Grants</t>
  </si>
  <si>
    <t>Average Federal Grant</t>
  </si>
  <si>
    <t>Number of Students Receiving Pell Grants</t>
  </si>
  <si>
    <t>Percent Receiving Pell Grants</t>
  </si>
  <si>
    <t>Total Amount of Pell Grants</t>
  </si>
  <si>
    <t>Average Pell Grant</t>
  </si>
  <si>
    <t>Number of Students Receiving Other Federal Grants</t>
  </si>
  <si>
    <t>Percent Receiving Other Federal Grants</t>
  </si>
  <si>
    <t>Total Amount of Other Federal Grants</t>
  </si>
  <si>
    <t>Average Other Federal Grants</t>
  </si>
  <si>
    <t>Number Receiving State Grants</t>
  </si>
  <si>
    <t>Percent Receiving State Grants</t>
  </si>
  <si>
    <t>Total Amount of State Grants</t>
  </si>
  <si>
    <t>Average State Grant</t>
  </si>
  <si>
    <t>Number of Students Receiving Institutional Grants</t>
  </si>
  <si>
    <t>Percent Receiving Institutional Grant Aid</t>
  </si>
  <si>
    <t>Total Amount of Institutional Grant Aid</t>
  </si>
  <si>
    <t>Average Institutional Grant</t>
  </si>
  <si>
    <t>Number of Students Receiving Any Loan</t>
  </si>
  <si>
    <t>Percent Receiving any Loan</t>
  </si>
  <si>
    <t>Total Amount of Loans</t>
  </si>
  <si>
    <t>Average Total Loan</t>
  </si>
  <si>
    <t>Number of Students Receiving Federal Loans</t>
  </si>
  <si>
    <t>Percent Receiving Federal Loans</t>
  </si>
  <si>
    <t>Total Federal Loans</t>
  </si>
  <si>
    <t>Average Federal Loans</t>
  </si>
  <si>
    <t>Number Receiving Non-Federal Student Loans</t>
  </si>
  <si>
    <t>Percent Receiving Non-Federal Student Loans</t>
  </si>
  <si>
    <t>Total Non-Federal Loans</t>
  </si>
  <si>
    <t>Average Non-Federal Student Loans</t>
  </si>
  <si>
    <t>Sector</t>
  </si>
  <si>
    <t>pfp</t>
  </si>
  <si>
    <t>Minnesota State University-Moorhead</t>
  </si>
  <si>
    <t>Saint Paul College</t>
  </si>
  <si>
    <t>m2</t>
  </si>
  <si>
    <t>Institution</t>
  </si>
  <si>
    <t>pnfp</t>
  </si>
  <si>
    <t>su</t>
  </si>
  <si>
    <t>um</t>
  </si>
  <si>
    <t>Community and Technical Colleges</t>
  </si>
  <si>
    <t>Total - Community and Technical Colleges</t>
  </si>
  <si>
    <t>Private For-Profit Two-Year Institutions</t>
  </si>
  <si>
    <t>pfp4</t>
  </si>
  <si>
    <t>Total - For-Profit Two-Year Institutions</t>
  </si>
  <si>
    <t>For-Profit Four-Year Institutions</t>
  </si>
  <si>
    <t>Total - For-Profit Four-Year Institutions</t>
  </si>
  <si>
    <t>Not-for-Profit Two-Year Institutions</t>
  </si>
  <si>
    <t>pnfp4</t>
  </si>
  <si>
    <t>Total - Not-for-Profit Two-Year Institutions</t>
  </si>
  <si>
    <t>Not-for-Profit Four-Year Institutions</t>
  </si>
  <si>
    <t>Total - Not-for-Profit Four-Year Institutions</t>
  </si>
  <si>
    <t>State Universities</t>
  </si>
  <si>
    <t>Total - State Universities</t>
  </si>
  <si>
    <t>University of Minnesota</t>
  </si>
  <si>
    <t>Total - University of Minnesota</t>
  </si>
  <si>
    <t>Total - All Minnesota Institutions</t>
  </si>
  <si>
    <t>Percent of Minnesota Undergraduates Receiving Student Aid, 2010-2011</t>
  </si>
  <si>
    <t>Any Aid</t>
  </si>
  <si>
    <t>Percent Receiving Any Aid</t>
  </si>
  <si>
    <t>Any Grant Aid</t>
  </si>
  <si>
    <t>Federal Grants</t>
  </si>
  <si>
    <t>State Grants</t>
  </si>
  <si>
    <t>Institutional Grants</t>
  </si>
  <si>
    <t>Any Student Loan</t>
  </si>
  <si>
    <t>Federal Loans</t>
  </si>
  <si>
    <t>Non-Federal Loans</t>
  </si>
  <si>
    <t>First-time, Full-Time Undergraduates</t>
  </si>
  <si>
    <t>Institution Type</t>
  </si>
  <si>
    <t>Private Not-for-Profit 4-Year</t>
  </si>
  <si>
    <t>Private For-Profit 4-Year</t>
  </si>
  <si>
    <t>Private Not-for-Profit 2-Year</t>
  </si>
  <si>
    <t>Private For-Profit 2-Year</t>
  </si>
  <si>
    <t>Total</t>
  </si>
  <si>
    <t>Public 2-Year</t>
  </si>
  <si>
    <t>Source: U.S. Department of Education, IPEDS Student Financial Aid Survey</t>
  </si>
  <si>
    <t>Financial aid for first-time, full-time Minnesota undergraduates, 2010-11</t>
  </si>
  <si>
    <t>Most Minnesota First-Time Full-Time Undergraduates Received Student Aid</t>
  </si>
  <si>
    <t xml:space="preserve">Almost Three-Fourths of Minnesota First-Time, Full-Time Undergraduates Received Grants </t>
  </si>
  <si>
    <t>Percent of First-Time, Full-Time Minnesota Undergraduates Receiving Grants, 2010-11</t>
  </si>
  <si>
    <t>Percent Receiving Federal Grant Aid</t>
  </si>
  <si>
    <t>Percent Receiving State Grant Aid</t>
  </si>
  <si>
    <t>University of Minnesota*</t>
  </si>
  <si>
    <t>*The University of Minnesota reported its Middle Income Scholarships and the federal ARRA Stimulus Grants in this category in 2010-11.</t>
  </si>
  <si>
    <t>Percent of First-Time, Full-Time Minnesota Undergraduates Receiving Student Loans, 2010-11</t>
  </si>
  <si>
    <t>Percent Receiving Federal Student Loans</t>
  </si>
  <si>
    <t>Average Federal Student Loans</t>
  </si>
  <si>
    <t>Average Student Loans</t>
  </si>
  <si>
    <t>Sixty-Four Percent of First-Time, Full-Time Minnesota Undergraduates Had Student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</si>
</sst>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9" fillId="0" borderId="0" xfId="0" applyFont="1"/>
    <xf numFmtId="0" fontId="0" fillId="0" borderId="10" xfId="0" applyBorder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wrapText="1"/>
    </xf>
    <xf numFmtId="3" fontId="0" fillId="0" borderId="16" xfId="0" applyNumberFormat="1" applyBorder="1"/>
    <xf numFmtId="3" fontId="0" fillId="0" borderId="17" xfId="0" applyNumberFormat="1" applyBorder="1"/>
    <xf numFmtId="164" fontId="0" fillId="0" borderId="19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3" fontId="0" fillId="0" borderId="20" xfId="0" applyNumberFormat="1" applyBorder="1"/>
    <xf numFmtId="3" fontId="0" fillId="0" borderId="19" xfId="0" applyNumberFormat="1" applyBorder="1"/>
    <xf numFmtId="0" fontId="0" fillId="0" borderId="19" xfId="0" applyBorder="1"/>
    <xf numFmtId="0" fontId="16" fillId="0" borderId="12" xfId="0" applyFont="1" applyBorder="1"/>
    <xf numFmtId="3" fontId="16" fillId="0" borderId="12" xfId="0" applyNumberFormat="1" applyFont="1" applyBorder="1"/>
    <xf numFmtId="9" fontId="16" fillId="0" borderId="12" xfId="0" applyNumberFormat="1" applyFont="1" applyBorder="1"/>
    <xf numFmtId="164" fontId="16" fillId="0" borderId="12" xfId="0" applyNumberFormat="1" applyFont="1" applyBorder="1"/>
    <xf numFmtId="0" fontId="0" fillId="33" borderId="0" xfId="0" applyFill="1"/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wrapText="1"/>
    </xf>
    <xf numFmtId="0" fontId="0" fillId="33" borderId="14" xfId="0" applyFill="1" applyBorder="1"/>
    <xf numFmtId="0" fontId="0" fillId="33" borderId="16" xfId="0" applyFill="1" applyBorder="1"/>
    <xf numFmtId="0" fontId="0" fillId="33" borderId="17" xfId="0" applyFill="1" applyBorder="1"/>
    <xf numFmtId="9" fontId="0" fillId="33" borderId="0" xfId="0" applyNumberFormat="1" applyFill="1"/>
    <xf numFmtId="0" fontId="0" fillId="33" borderId="20" xfId="0" applyFill="1" applyBorder="1"/>
    <xf numFmtId="0" fontId="0" fillId="33" borderId="15" xfId="0" applyFill="1" applyBorder="1"/>
    <xf numFmtId="0" fontId="0" fillId="33" borderId="24" xfId="0" applyFill="1" applyBorder="1"/>
    <xf numFmtId="9" fontId="16" fillId="33" borderId="12" xfId="0" applyNumberFormat="1" applyFont="1" applyFill="1" applyBorder="1"/>
    <xf numFmtId="0" fontId="0" fillId="34" borderId="11" xfId="0" applyFill="1" applyBorder="1" applyAlignment="1">
      <alignment wrapText="1"/>
    </xf>
    <xf numFmtId="164" fontId="0" fillId="34" borderId="12" xfId="0" applyNumberFormat="1" applyFill="1" applyBorder="1" applyAlignment="1">
      <alignment wrapText="1"/>
    </xf>
    <xf numFmtId="164" fontId="0" fillId="34" borderId="13" xfId="0" applyNumberFormat="1" applyFill="1" applyBorder="1" applyAlignment="1">
      <alignment wrapText="1"/>
    </xf>
    <xf numFmtId="0" fontId="0" fillId="34" borderId="0" xfId="0" applyFill="1" applyAlignment="1">
      <alignment wrapText="1"/>
    </xf>
    <xf numFmtId="164" fontId="0" fillId="34" borderId="0" xfId="0" applyNumberFormat="1" applyFill="1" applyAlignment="1">
      <alignment wrapText="1"/>
    </xf>
    <xf numFmtId="0" fontId="0" fillId="34" borderId="18" xfId="0" applyFill="1" applyBorder="1"/>
    <xf numFmtId="164" fontId="0" fillId="34" borderId="19" xfId="0" applyNumberFormat="1" applyFill="1" applyBorder="1"/>
    <xf numFmtId="164" fontId="0" fillId="34" borderId="20" xfId="0" applyNumberFormat="1" applyFill="1" applyBorder="1"/>
    <xf numFmtId="0" fontId="0" fillId="34" borderId="21" xfId="0" applyFill="1" applyBorder="1"/>
    <xf numFmtId="164" fontId="0" fillId="34" borderId="0" xfId="0" applyNumberFormat="1" applyFill="1" applyBorder="1"/>
    <xf numFmtId="164" fontId="0" fillId="34" borderId="15" xfId="0" applyNumberFormat="1" applyFill="1" applyBorder="1"/>
    <xf numFmtId="0" fontId="0" fillId="34" borderId="22" xfId="0" applyFill="1" applyBorder="1"/>
    <xf numFmtId="164" fontId="0" fillId="34" borderId="23" xfId="0" applyNumberFormat="1" applyFill="1" applyBorder="1"/>
    <xf numFmtId="164" fontId="0" fillId="34" borderId="24" xfId="0" applyNumberFormat="1" applyFill="1" applyBorder="1"/>
    <xf numFmtId="9" fontId="0" fillId="34" borderId="0" xfId="0" applyNumberFormat="1" applyFill="1"/>
    <xf numFmtId="164" fontId="0" fillId="34" borderId="0" xfId="0" applyNumberFormat="1" applyFill="1"/>
    <xf numFmtId="0" fontId="0" fillId="34" borderId="0" xfId="0" applyFill="1"/>
    <xf numFmtId="9" fontId="16" fillId="34" borderId="12" xfId="0" applyNumberFormat="1" applyFont="1" applyFill="1" applyBorder="1"/>
    <xf numFmtId="164" fontId="16" fillId="34" borderId="12" xfId="0" applyNumberFormat="1" applyFont="1" applyFill="1" applyBorder="1"/>
    <xf numFmtId="3" fontId="0" fillId="35" borderId="0" xfId="0" applyNumberFormat="1" applyFill="1" applyAlignment="1">
      <alignment wrapText="1"/>
    </xf>
    <xf numFmtId="0" fontId="0" fillId="35" borderId="11" xfId="0" applyFill="1" applyBorder="1" applyAlignment="1">
      <alignment wrapText="1"/>
    </xf>
    <xf numFmtId="164" fontId="0" fillId="35" borderId="12" xfId="0" applyNumberFormat="1" applyFill="1" applyBorder="1" applyAlignment="1">
      <alignment wrapText="1"/>
    </xf>
    <xf numFmtId="164" fontId="0" fillId="35" borderId="13" xfId="0" applyNumberFormat="1" applyFill="1" applyBorder="1" applyAlignment="1">
      <alignment wrapText="1"/>
    </xf>
    <xf numFmtId="0" fontId="0" fillId="35" borderId="0" xfId="0" applyFill="1" applyAlignment="1">
      <alignment wrapText="1"/>
    </xf>
    <xf numFmtId="164" fontId="0" fillId="35" borderId="0" xfId="0" applyNumberFormat="1" applyFill="1" applyAlignment="1">
      <alignment wrapText="1"/>
    </xf>
    <xf numFmtId="3" fontId="0" fillId="35" borderId="0" xfId="0" applyNumberFormat="1" applyFill="1"/>
    <xf numFmtId="0" fontId="0" fillId="35" borderId="18" xfId="0" applyFill="1" applyBorder="1"/>
    <xf numFmtId="164" fontId="0" fillId="35" borderId="19" xfId="0" applyNumberFormat="1" applyFill="1" applyBorder="1"/>
    <xf numFmtId="164" fontId="0" fillId="35" borderId="20" xfId="0" applyNumberFormat="1" applyFill="1" applyBorder="1"/>
    <xf numFmtId="0" fontId="0" fillId="35" borderId="21" xfId="0" applyFill="1" applyBorder="1"/>
    <xf numFmtId="164" fontId="0" fillId="35" borderId="0" xfId="0" applyNumberFormat="1" applyFill="1" applyBorder="1"/>
    <xf numFmtId="164" fontId="0" fillId="35" borderId="15" xfId="0" applyNumberFormat="1" applyFill="1" applyBorder="1"/>
    <xf numFmtId="0" fontId="0" fillId="35" borderId="22" xfId="0" applyFill="1" applyBorder="1"/>
    <xf numFmtId="164" fontId="0" fillId="35" borderId="23" xfId="0" applyNumberFormat="1" applyFill="1" applyBorder="1"/>
    <xf numFmtId="164" fontId="0" fillId="35" borderId="24" xfId="0" applyNumberFormat="1" applyFill="1" applyBorder="1"/>
    <xf numFmtId="9" fontId="0" fillId="35" borderId="0" xfId="0" applyNumberFormat="1" applyFill="1"/>
    <xf numFmtId="164" fontId="0" fillId="35" borderId="0" xfId="0" applyNumberFormat="1" applyFill="1"/>
    <xf numFmtId="0" fontId="0" fillId="35" borderId="0" xfId="0" applyFill="1"/>
    <xf numFmtId="3" fontId="0" fillId="35" borderId="19" xfId="0" applyNumberFormat="1" applyFill="1" applyBorder="1"/>
    <xf numFmtId="3" fontId="16" fillId="35" borderId="12" xfId="0" applyNumberFormat="1" applyFont="1" applyFill="1" applyBorder="1"/>
    <xf numFmtId="9" fontId="16" fillId="35" borderId="12" xfId="0" applyNumberFormat="1" applyFont="1" applyFill="1" applyBorder="1"/>
    <xf numFmtId="164" fontId="16" fillId="35" borderId="12" xfId="0" applyNumberFormat="1" applyFont="1" applyFill="1" applyBorder="1"/>
    <xf numFmtId="0" fontId="0" fillId="36" borderId="11" xfId="0" applyFill="1" applyBorder="1" applyAlignment="1">
      <alignment wrapText="1"/>
    </xf>
    <xf numFmtId="164" fontId="0" fillId="36" borderId="12" xfId="0" applyNumberFormat="1" applyFill="1" applyBorder="1" applyAlignment="1">
      <alignment wrapText="1"/>
    </xf>
    <xf numFmtId="164" fontId="0" fillId="36" borderId="13" xfId="0" applyNumberFormat="1" applyFill="1" applyBorder="1" applyAlignment="1">
      <alignment wrapText="1"/>
    </xf>
    <xf numFmtId="0" fontId="0" fillId="36" borderId="0" xfId="0" applyFill="1" applyAlignment="1">
      <alignment wrapText="1"/>
    </xf>
    <xf numFmtId="164" fontId="0" fillId="36" borderId="0" xfId="0" applyNumberFormat="1" applyFill="1" applyAlignment="1">
      <alignment wrapText="1"/>
    </xf>
    <xf numFmtId="0" fontId="0" fillId="36" borderId="18" xfId="0" applyFill="1" applyBorder="1"/>
    <xf numFmtId="164" fontId="0" fillId="36" borderId="19" xfId="0" applyNumberFormat="1" applyFill="1" applyBorder="1"/>
    <xf numFmtId="164" fontId="0" fillId="36" borderId="20" xfId="0" applyNumberFormat="1" applyFill="1" applyBorder="1"/>
    <xf numFmtId="0" fontId="0" fillId="36" borderId="21" xfId="0" applyFill="1" applyBorder="1"/>
    <xf numFmtId="164" fontId="0" fillId="36" borderId="0" xfId="0" applyNumberFormat="1" applyFill="1" applyBorder="1"/>
    <xf numFmtId="164" fontId="0" fillId="36" borderId="15" xfId="0" applyNumberFormat="1" applyFill="1" applyBorder="1"/>
    <xf numFmtId="0" fontId="0" fillId="36" borderId="22" xfId="0" applyFill="1" applyBorder="1"/>
    <xf numFmtId="164" fontId="0" fillId="36" borderId="23" xfId="0" applyNumberFormat="1" applyFill="1" applyBorder="1"/>
    <xf numFmtId="164" fontId="0" fillId="36" borderId="24" xfId="0" applyNumberFormat="1" applyFill="1" applyBorder="1"/>
    <xf numFmtId="9" fontId="0" fillId="36" borderId="0" xfId="0" applyNumberFormat="1" applyFill="1"/>
    <xf numFmtId="164" fontId="0" fillId="36" borderId="0" xfId="0" applyNumberFormat="1" applyFill="1"/>
    <xf numFmtId="0" fontId="0" fillId="36" borderId="0" xfId="0" applyFill="1"/>
    <xf numFmtId="9" fontId="16" fillId="36" borderId="12" xfId="0" applyNumberFormat="1" applyFont="1" applyFill="1" applyBorder="1"/>
    <xf numFmtId="164" fontId="16" fillId="36" borderId="12" xfId="0" applyNumberFormat="1" applyFont="1" applyFill="1" applyBorder="1"/>
    <xf numFmtId="0" fontId="0" fillId="37" borderId="11" xfId="0" applyFill="1" applyBorder="1" applyAlignment="1">
      <alignment wrapText="1"/>
    </xf>
    <xf numFmtId="164" fontId="0" fillId="37" borderId="12" xfId="0" applyNumberFormat="1" applyFill="1" applyBorder="1" applyAlignment="1">
      <alignment wrapText="1"/>
    </xf>
    <xf numFmtId="164" fontId="0" fillId="37" borderId="13" xfId="0" applyNumberFormat="1" applyFill="1" applyBorder="1" applyAlignment="1">
      <alignment wrapText="1"/>
    </xf>
    <xf numFmtId="0" fontId="0" fillId="37" borderId="0" xfId="0" applyFill="1" applyAlignment="1">
      <alignment wrapText="1"/>
    </xf>
    <xf numFmtId="164" fontId="0" fillId="37" borderId="0" xfId="0" applyNumberFormat="1" applyFill="1" applyAlignment="1">
      <alignment wrapText="1"/>
    </xf>
    <xf numFmtId="0" fontId="0" fillId="37" borderId="18" xfId="0" applyFill="1" applyBorder="1"/>
    <xf numFmtId="164" fontId="0" fillId="37" borderId="19" xfId="0" applyNumberFormat="1" applyFill="1" applyBorder="1"/>
    <xf numFmtId="164" fontId="0" fillId="37" borderId="20" xfId="0" applyNumberFormat="1" applyFill="1" applyBorder="1"/>
    <xf numFmtId="0" fontId="0" fillId="37" borderId="21" xfId="0" applyFill="1" applyBorder="1"/>
    <xf numFmtId="164" fontId="0" fillId="37" borderId="0" xfId="0" applyNumberFormat="1" applyFill="1" applyBorder="1"/>
    <xf numFmtId="164" fontId="0" fillId="37" borderId="15" xfId="0" applyNumberFormat="1" applyFill="1" applyBorder="1"/>
    <xf numFmtId="0" fontId="0" fillId="37" borderId="22" xfId="0" applyFill="1" applyBorder="1"/>
    <xf numFmtId="164" fontId="0" fillId="37" borderId="23" xfId="0" applyNumberFormat="1" applyFill="1" applyBorder="1"/>
    <xf numFmtId="164" fontId="0" fillId="37" borderId="24" xfId="0" applyNumberFormat="1" applyFill="1" applyBorder="1"/>
    <xf numFmtId="9" fontId="0" fillId="37" borderId="0" xfId="0" applyNumberFormat="1" applyFill="1"/>
    <xf numFmtId="164" fontId="0" fillId="37" borderId="0" xfId="0" applyNumberFormat="1" applyFill="1"/>
    <xf numFmtId="0" fontId="0" fillId="37" borderId="0" xfId="0" applyFill="1"/>
    <xf numFmtId="9" fontId="16" fillId="37" borderId="12" xfId="0" applyNumberFormat="1" applyFont="1" applyFill="1" applyBorder="1"/>
    <xf numFmtId="164" fontId="16" fillId="37" borderId="12" xfId="0" applyNumberFormat="1" applyFont="1" applyFill="1" applyBorder="1"/>
    <xf numFmtId="0" fontId="20" fillId="0" borderId="0" xfId="0" applyFont="1"/>
    <xf numFmtId="0" fontId="0" fillId="38" borderId="0" xfId="0" applyFill="1"/>
    <xf numFmtId="0" fontId="21" fillId="38" borderId="0" xfId="0" applyFont="1" applyFill="1"/>
    <xf numFmtId="3" fontId="0" fillId="38" borderId="25" xfId="0" applyNumberFormat="1" applyFill="1" applyBorder="1"/>
    <xf numFmtId="9" fontId="0" fillId="38" borderId="25" xfId="0" applyNumberFormat="1" applyFill="1" applyBorder="1"/>
    <xf numFmtId="3" fontId="0" fillId="36" borderId="25" xfId="0" applyNumberFormat="1" applyFill="1" applyBorder="1"/>
    <xf numFmtId="9" fontId="0" fillId="36" borderId="25" xfId="0" applyNumberFormat="1" applyFill="1" applyBorder="1"/>
    <xf numFmtId="0" fontId="0" fillId="34" borderId="25" xfId="0" applyFill="1" applyBorder="1" applyAlignment="1">
      <alignment wrapText="1"/>
    </xf>
    <xf numFmtId="0" fontId="23" fillId="0" borderId="0" xfId="0" applyFont="1"/>
    <xf numFmtId="164" fontId="0" fillId="38" borderId="25" xfId="0" applyNumberFormat="1" applyFill="1" applyBorder="1"/>
    <xf numFmtId="0" fontId="0" fillId="39" borderId="0" xfId="0" applyFill="1"/>
    <xf numFmtId="164" fontId="0" fillId="39" borderId="0" xfId="0" applyNumberFormat="1" applyFill="1"/>
    <xf numFmtId="0" fontId="0" fillId="39" borderId="11" xfId="0" applyFill="1" applyBorder="1" applyAlignment="1">
      <alignment wrapText="1"/>
    </xf>
    <xf numFmtId="164" fontId="0" fillId="39" borderId="12" xfId="0" applyNumberFormat="1" applyFill="1" applyBorder="1" applyAlignment="1">
      <alignment wrapText="1"/>
    </xf>
    <xf numFmtId="164" fontId="0" fillId="39" borderId="13" xfId="0" applyNumberFormat="1" applyFill="1" applyBorder="1" applyAlignment="1">
      <alignment wrapText="1"/>
    </xf>
    <xf numFmtId="0" fontId="0" fillId="39" borderId="0" xfId="0" applyFill="1" applyAlignment="1">
      <alignment wrapText="1"/>
    </xf>
    <xf numFmtId="164" fontId="0" fillId="39" borderId="0" xfId="0" applyNumberFormat="1" applyFill="1" applyAlignment="1">
      <alignment wrapText="1"/>
    </xf>
    <xf numFmtId="0" fontId="0" fillId="39" borderId="18" xfId="0" applyFill="1" applyBorder="1"/>
    <xf numFmtId="164" fontId="0" fillId="39" borderId="19" xfId="0" applyNumberFormat="1" applyFill="1" applyBorder="1"/>
    <xf numFmtId="164" fontId="0" fillId="39" borderId="20" xfId="0" applyNumberFormat="1" applyFill="1" applyBorder="1"/>
    <xf numFmtId="0" fontId="0" fillId="39" borderId="21" xfId="0" applyFill="1" applyBorder="1"/>
    <xf numFmtId="164" fontId="0" fillId="39" borderId="0" xfId="0" applyNumberFormat="1" applyFill="1" applyBorder="1"/>
    <xf numFmtId="164" fontId="0" fillId="39" borderId="15" xfId="0" applyNumberFormat="1" applyFill="1" applyBorder="1"/>
    <xf numFmtId="0" fontId="0" fillId="39" borderId="22" xfId="0" applyFill="1" applyBorder="1"/>
    <xf numFmtId="164" fontId="0" fillId="39" borderId="23" xfId="0" applyNumberFormat="1" applyFill="1" applyBorder="1"/>
    <xf numFmtId="164" fontId="0" fillId="39" borderId="24" xfId="0" applyNumberFormat="1" applyFill="1" applyBorder="1"/>
    <xf numFmtId="9" fontId="16" fillId="39" borderId="12" xfId="0" applyNumberFormat="1" applyFont="1" applyFill="1" applyBorder="1"/>
    <xf numFmtId="164" fontId="16" fillId="39" borderId="12" xfId="0" applyNumberFormat="1" applyFont="1" applyFill="1" applyBorder="1"/>
    <xf numFmtId="9" fontId="0" fillId="39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40" borderId="0" xfId="0" applyFill="1"/>
    <xf numFmtId="164" fontId="0" fillId="40" borderId="0" xfId="0" applyNumberFormat="1" applyFill="1"/>
    <xf numFmtId="0" fontId="0" fillId="40" borderId="11" xfId="0" applyFill="1" applyBorder="1" applyAlignment="1">
      <alignment wrapText="1"/>
    </xf>
    <xf numFmtId="164" fontId="0" fillId="40" borderId="12" xfId="0" applyNumberFormat="1" applyFill="1" applyBorder="1" applyAlignment="1">
      <alignment wrapText="1"/>
    </xf>
    <xf numFmtId="164" fontId="0" fillId="40" borderId="13" xfId="0" applyNumberFormat="1" applyFill="1" applyBorder="1" applyAlignment="1">
      <alignment wrapText="1"/>
    </xf>
    <xf numFmtId="0" fontId="0" fillId="40" borderId="0" xfId="0" applyFill="1" applyAlignment="1">
      <alignment wrapText="1"/>
    </xf>
    <xf numFmtId="164" fontId="0" fillId="40" borderId="0" xfId="0" applyNumberFormat="1" applyFill="1" applyAlignment="1">
      <alignment wrapText="1"/>
    </xf>
    <xf numFmtId="0" fontId="0" fillId="40" borderId="18" xfId="0" applyFill="1" applyBorder="1"/>
    <xf numFmtId="164" fontId="0" fillId="40" borderId="19" xfId="0" applyNumberFormat="1" applyFill="1" applyBorder="1"/>
    <xf numFmtId="164" fontId="0" fillId="40" borderId="20" xfId="0" applyNumberFormat="1" applyFill="1" applyBorder="1"/>
    <xf numFmtId="0" fontId="0" fillId="40" borderId="21" xfId="0" applyFill="1" applyBorder="1"/>
    <xf numFmtId="164" fontId="0" fillId="40" borderId="0" xfId="0" applyNumberFormat="1" applyFill="1" applyBorder="1"/>
    <xf numFmtId="164" fontId="0" fillId="40" borderId="15" xfId="0" applyNumberFormat="1" applyFill="1" applyBorder="1"/>
    <xf numFmtId="0" fontId="0" fillId="40" borderId="22" xfId="0" applyFill="1" applyBorder="1"/>
    <xf numFmtId="164" fontId="0" fillId="40" borderId="23" xfId="0" applyNumberFormat="1" applyFill="1" applyBorder="1"/>
    <xf numFmtId="164" fontId="0" fillId="40" borderId="24" xfId="0" applyNumberFormat="1" applyFill="1" applyBorder="1"/>
    <xf numFmtId="9" fontId="16" fillId="40" borderId="12" xfId="0" applyNumberFormat="1" applyFont="1" applyFill="1" applyBorder="1"/>
    <xf numFmtId="164" fontId="16" fillId="40" borderId="12" xfId="0" applyNumberFormat="1" applyFont="1" applyFill="1" applyBorder="1"/>
    <xf numFmtId="9" fontId="0" fillId="40" borderId="0" xfId="0" applyNumberFormat="1" applyFill="1"/>
    <xf numFmtId="3" fontId="0" fillId="41" borderId="0" xfId="0" applyNumberFormat="1" applyFill="1"/>
    <xf numFmtId="164" fontId="0" fillId="41" borderId="0" xfId="0" applyNumberFormat="1" applyFill="1"/>
    <xf numFmtId="3" fontId="0" fillId="41" borderId="11" xfId="0" applyNumberFormat="1" applyFill="1" applyBorder="1" applyAlignment="1">
      <alignment wrapText="1"/>
    </xf>
    <xf numFmtId="164" fontId="0" fillId="41" borderId="12" xfId="0" applyNumberFormat="1" applyFill="1" applyBorder="1" applyAlignment="1">
      <alignment wrapText="1"/>
    </xf>
    <xf numFmtId="164" fontId="0" fillId="41" borderId="13" xfId="0" applyNumberFormat="1" applyFill="1" applyBorder="1" applyAlignment="1">
      <alignment wrapText="1"/>
    </xf>
    <xf numFmtId="3" fontId="0" fillId="41" borderId="0" xfId="0" applyNumberFormat="1" applyFill="1" applyAlignment="1">
      <alignment wrapText="1"/>
    </xf>
    <xf numFmtId="164" fontId="0" fillId="41" borderId="0" xfId="0" applyNumberFormat="1" applyFill="1" applyAlignment="1">
      <alignment wrapText="1"/>
    </xf>
    <xf numFmtId="3" fontId="0" fillId="41" borderId="18" xfId="0" applyNumberFormat="1" applyFill="1" applyBorder="1"/>
    <xf numFmtId="164" fontId="0" fillId="41" borderId="19" xfId="0" applyNumberFormat="1" applyFill="1" applyBorder="1"/>
    <xf numFmtId="164" fontId="0" fillId="41" borderId="20" xfId="0" applyNumberFormat="1" applyFill="1" applyBorder="1"/>
    <xf numFmtId="3" fontId="0" fillId="41" borderId="21" xfId="0" applyNumberFormat="1" applyFill="1" applyBorder="1"/>
    <xf numFmtId="164" fontId="0" fillId="41" borderId="0" xfId="0" applyNumberFormat="1" applyFill="1" applyBorder="1"/>
    <xf numFmtId="164" fontId="0" fillId="41" borderId="15" xfId="0" applyNumberFormat="1" applyFill="1" applyBorder="1"/>
    <xf numFmtId="3" fontId="0" fillId="41" borderId="22" xfId="0" applyNumberFormat="1" applyFill="1" applyBorder="1"/>
    <xf numFmtId="164" fontId="0" fillId="41" borderId="23" xfId="0" applyNumberFormat="1" applyFill="1" applyBorder="1"/>
    <xf numFmtId="164" fontId="0" fillId="41" borderId="24" xfId="0" applyNumberFormat="1" applyFill="1" applyBorder="1"/>
    <xf numFmtId="164" fontId="16" fillId="41" borderId="12" xfId="0" applyNumberFormat="1" applyFont="1" applyFill="1" applyBorder="1"/>
    <xf numFmtId="164" fontId="16" fillId="41" borderId="13" xfId="0" applyNumberFormat="1" applyFont="1" applyFill="1" applyBorder="1"/>
    <xf numFmtId="3" fontId="0" fillId="0" borderId="0" xfId="0" applyNumberFormat="1" applyFill="1"/>
    <xf numFmtId="0" fontId="0" fillId="34" borderId="0" xfId="0" applyFill="1" applyBorder="1" applyAlignment="1">
      <alignment wrapText="1"/>
    </xf>
    <xf numFmtId="164" fontId="0" fillId="36" borderId="25" xfId="0" applyNumberFormat="1" applyFill="1" applyBorder="1"/>
    <xf numFmtId="9" fontId="16" fillId="41" borderId="12" xfId="0" applyNumberFormat="1" applyFont="1" applyFill="1" applyBorder="1"/>
    <xf numFmtId="0" fontId="0" fillId="37" borderId="10" xfId="0" applyFill="1" applyBorder="1" applyAlignment="1">
      <alignment horizontal="center"/>
    </xf>
    <xf numFmtId="0" fontId="0" fillId="40" borderId="10" xfId="0" applyFill="1" applyBorder="1" applyAlignment="1">
      <alignment horizontal="center"/>
    </xf>
    <xf numFmtId="3" fontId="0" fillId="41" borderId="10" xfId="0" applyNumberForma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0" fontId="18" fillId="0" borderId="0" xfId="0" applyFont="1" applyAlignment="1"/>
    <xf numFmtId="0" fontId="0" fillId="0" borderId="0" xfId="0" applyAlignment="1"/>
    <xf numFmtId="0" fontId="0" fillId="39" borderId="10" xfId="0" applyFill="1" applyBorder="1" applyAlignment="1">
      <alignment horizontal="center"/>
    </xf>
    <xf numFmtId="0" fontId="0" fillId="39" borderId="10" xfId="0" applyFill="1" applyBorder="1" applyAlignment="1"/>
    <xf numFmtId="0" fontId="0" fillId="34" borderId="10" xfId="0" applyFill="1" applyBorder="1" applyAlignment="1">
      <alignment horizontal="center"/>
    </xf>
    <xf numFmtId="3" fontId="0" fillId="35" borderId="10" xfId="0" applyNumberForma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0" xfId="0" applyFill="1" applyBorder="1" applyAlignment="1"/>
    <xf numFmtId="0" fontId="0" fillId="36" borderId="10" xfId="0" applyFill="1" applyBorder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6"/>
  <sheetViews>
    <sheetView topLeftCell="A124" zoomScaleNormal="100" workbookViewId="0">
      <selection activeCell="AL156" sqref="AL156"/>
    </sheetView>
  </sheetViews>
  <sheetFormatPr defaultRowHeight="15" x14ac:dyDescent="0.25"/>
  <cols>
    <col min="1" max="1" width="40.85546875" customWidth="1"/>
    <col min="2" max="2" width="8.85546875" style="2" bestFit="1" customWidth="1"/>
    <col min="3" max="3" width="10.5703125" style="2" hidden="1" customWidth="1"/>
    <col min="4" max="4" width="9.5703125" bestFit="1" customWidth="1"/>
    <col min="5" max="5" width="9.7109375" style="2" hidden="1" customWidth="1"/>
    <col min="6" max="6" width="9.7109375" style="129" bestFit="1" customWidth="1"/>
    <col min="7" max="7" width="12.140625" style="130" hidden="1" customWidth="1"/>
    <col min="8" max="8" width="8.28515625" style="130" bestFit="1" customWidth="1"/>
    <col min="9" max="9" width="10.42578125" style="2" hidden="1" customWidth="1"/>
    <col min="10" max="10" width="9.5703125" bestFit="1" customWidth="1"/>
    <col min="11" max="11" width="11.140625" style="5" hidden="1" customWidth="1"/>
    <col min="12" max="12" width="8.28515625" style="5" bestFit="1" customWidth="1"/>
    <col min="13" max="13" width="10.140625" style="2" hidden="1" customWidth="1"/>
    <col min="14" max="14" width="10.42578125" hidden="1" customWidth="1"/>
    <col min="15" max="15" width="11.140625" style="5" hidden="1" customWidth="1"/>
    <col min="16" max="16" width="9.28515625" style="5" hidden="1" customWidth="1"/>
    <col min="17" max="17" width="10.28515625" style="2" hidden="1" customWidth="1"/>
    <col min="18" max="18" width="10.42578125" hidden="1" customWidth="1"/>
    <col min="19" max="19" width="11.140625" style="5" hidden="1" customWidth="1"/>
    <col min="20" max="20" width="0" style="5" hidden="1" customWidth="1"/>
    <col min="21" max="21" width="10.5703125" style="2" hidden="1" customWidth="1"/>
    <col min="22" max="22" width="9.5703125" bestFit="1" customWidth="1"/>
    <col min="23" max="23" width="11.140625" style="5" hidden="1" customWidth="1"/>
    <col min="24" max="24" width="8.28515625" style="5" bestFit="1" customWidth="1"/>
    <col min="25" max="25" width="12.42578125" style="2" hidden="1" customWidth="1"/>
    <col min="26" max="26" width="11.85546875" bestFit="1" customWidth="1"/>
    <col min="27" max="27" width="12.85546875" style="5" hidden="1" customWidth="1"/>
    <col min="28" max="28" width="11.85546875" style="5" bestFit="1" customWidth="1"/>
    <col min="29" max="29" width="10.140625" style="2" hidden="1" customWidth="1"/>
    <col min="30" max="30" width="11.7109375" style="116" customWidth="1"/>
    <col min="31" max="31" width="12.140625" style="115" hidden="1" customWidth="1"/>
    <col min="32" max="32" width="8.28515625" style="115" bestFit="1" customWidth="1"/>
    <col min="33" max="33" width="11.28515625" style="2" hidden="1" customWidth="1"/>
    <col min="34" max="34" width="9.5703125" style="150" bestFit="1" customWidth="1"/>
    <col min="35" max="35" width="12.140625" style="151" hidden="1" customWidth="1"/>
    <col min="36" max="36" width="8.28515625" style="151" bestFit="1" customWidth="1"/>
    <col min="37" max="37" width="12.5703125" style="2" hidden="1" customWidth="1"/>
    <col min="38" max="38" width="12.140625" style="169" bestFit="1" customWidth="1"/>
    <col min="39" max="39" width="12.7109375" style="170" hidden="1" customWidth="1"/>
    <col min="40" max="40" width="8.28515625" style="170" bestFit="1" customWidth="1"/>
    <col min="41" max="41" width="0" hidden="1" customWidth="1"/>
  </cols>
  <sheetData>
    <row r="1" spans="1:41" ht="18.75" x14ac:dyDescent="0.3">
      <c r="A1" s="195" t="s">
        <v>194</v>
      </c>
      <c r="B1" s="196"/>
      <c r="C1" s="196"/>
      <c r="D1" s="196"/>
      <c r="E1" s="196"/>
      <c r="F1" s="196"/>
      <c r="G1" s="196"/>
      <c r="H1" s="196"/>
      <c r="I1" s="196"/>
      <c r="J1" s="196"/>
      <c r="AD1" s="148"/>
      <c r="AE1" s="149"/>
      <c r="AF1" s="149"/>
      <c r="AH1" s="148"/>
      <c r="AI1" s="149"/>
      <c r="AJ1" s="149"/>
      <c r="AL1" s="187"/>
      <c r="AM1" s="149"/>
      <c r="AN1" s="149"/>
    </row>
    <row r="2" spans="1:41" ht="17.25" x14ac:dyDescent="0.3">
      <c r="A2" s="9" t="s">
        <v>204</v>
      </c>
      <c r="F2" s="148"/>
      <c r="G2" s="149"/>
      <c r="H2" s="149"/>
      <c r="AD2" s="148"/>
      <c r="AE2" s="149"/>
      <c r="AF2" s="149"/>
      <c r="AH2" s="148"/>
      <c r="AI2" s="149"/>
      <c r="AJ2" s="149"/>
      <c r="AL2" s="187"/>
      <c r="AM2" s="149"/>
      <c r="AN2" s="149"/>
    </row>
    <row r="3" spans="1:41" x14ac:dyDescent="0.25">
      <c r="D3" s="29" t="s">
        <v>195</v>
      </c>
      <c r="E3" s="10"/>
      <c r="F3" s="197" t="s">
        <v>197</v>
      </c>
      <c r="G3" s="198"/>
      <c r="H3" s="198"/>
      <c r="I3" s="11"/>
      <c r="J3" s="199" t="s">
        <v>198</v>
      </c>
      <c r="K3" s="199"/>
      <c r="L3" s="199"/>
      <c r="M3" s="11"/>
      <c r="N3" s="12"/>
      <c r="O3" s="13"/>
      <c r="P3" s="13"/>
      <c r="Q3" s="11"/>
      <c r="R3" s="12"/>
      <c r="S3" s="13"/>
      <c r="T3" s="13"/>
      <c r="U3" s="200" t="s">
        <v>199</v>
      </c>
      <c r="V3" s="201"/>
      <c r="W3" s="202"/>
      <c r="X3" s="202"/>
      <c r="Y3" s="11"/>
      <c r="Z3" s="203" t="s">
        <v>200</v>
      </c>
      <c r="AA3" s="203"/>
      <c r="AB3" s="203"/>
      <c r="AC3" s="11"/>
      <c r="AD3" s="191" t="s">
        <v>201</v>
      </c>
      <c r="AE3" s="191"/>
      <c r="AF3" s="191"/>
      <c r="AG3" s="11"/>
      <c r="AH3" s="192" t="s">
        <v>202</v>
      </c>
      <c r="AI3" s="192"/>
      <c r="AJ3" s="192"/>
      <c r="AK3" s="11"/>
      <c r="AL3" s="193" t="s">
        <v>203</v>
      </c>
      <c r="AM3" s="194"/>
      <c r="AN3" s="194"/>
    </row>
    <row r="4" spans="1:41" s="1" customFormat="1" ht="105" x14ac:dyDescent="0.25">
      <c r="A4" s="1" t="s">
        <v>173</v>
      </c>
      <c r="B4" s="15" t="s">
        <v>128</v>
      </c>
      <c r="C4" s="3" t="s">
        <v>130</v>
      </c>
      <c r="D4" s="30" t="s">
        <v>196</v>
      </c>
      <c r="E4" s="3" t="s">
        <v>132</v>
      </c>
      <c r="F4" s="131" t="s">
        <v>133</v>
      </c>
      <c r="G4" s="132" t="s">
        <v>134</v>
      </c>
      <c r="H4" s="133" t="s">
        <v>135</v>
      </c>
      <c r="I4" s="3" t="s">
        <v>136</v>
      </c>
      <c r="J4" s="39" t="s">
        <v>137</v>
      </c>
      <c r="K4" s="40" t="s">
        <v>138</v>
      </c>
      <c r="L4" s="41" t="s">
        <v>139</v>
      </c>
      <c r="M4" s="3" t="s">
        <v>140</v>
      </c>
      <c r="N4" s="1" t="s">
        <v>141</v>
      </c>
      <c r="O4" s="6" t="s">
        <v>142</v>
      </c>
      <c r="P4" s="6" t="s">
        <v>143</v>
      </c>
      <c r="Q4" s="3" t="s">
        <v>144</v>
      </c>
      <c r="R4" s="1" t="s">
        <v>145</v>
      </c>
      <c r="S4" s="6" t="s">
        <v>146</v>
      </c>
      <c r="T4" s="6" t="s">
        <v>147</v>
      </c>
      <c r="U4" s="58" t="s">
        <v>148</v>
      </c>
      <c r="V4" s="59" t="s">
        <v>149</v>
      </c>
      <c r="W4" s="60" t="s">
        <v>150</v>
      </c>
      <c r="X4" s="61" t="s">
        <v>151</v>
      </c>
      <c r="Y4" s="3" t="s">
        <v>152</v>
      </c>
      <c r="Z4" s="81" t="s">
        <v>153</v>
      </c>
      <c r="AA4" s="82" t="s">
        <v>154</v>
      </c>
      <c r="AB4" s="83" t="s">
        <v>155</v>
      </c>
      <c r="AC4" s="3" t="s">
        <v>156</v>
      </c>
      <c r="AD4" s="100" t="s">
        <v>157</v>
      </c>
      <c r="AE4" s="101" t="s">
        <v>158</v>
      </c>
      <c r="AF4" s="102" t="s">
        <v>159</v>
      </c>
      <c r="AG4" s="3" t="s">
        <v>160</v>
      </c>
      <c r="AH4" s="152" t="s">
        <v>161</v>
      </c>
      <c r="AI4" s="153" t="s">
        <v>162</v>
      </c>
      <c r="AJ4" s="154" t="s">
        <v>163</v>
      </c>
      <c r="AK4" s="3" t="s">
        <v>164</v>
      </c>
      <c r="AL4" s="171" t="s">
        <v>165</v>
      </c>
      <c r="AM4" s="172" t="s">
        <v>166</v>
      </c>
      <c r="AN4" s="173" t="s">
        <v>167</v>
      </c>
      <c r="AO4" s="1" t="s">
        <v>168</v>
      </c>
    </row>
    <row r="5" spans="1:41" s="1" customFormat="1" x14ac:dyDescent="0.25">
      <c r="A5" s="7" t="s">
        <v>177</v>
      </c>
      <c r="B5" s="3"/>
      <c r="C5" s="3"/>
      <c r="D5" s="30"/>
      <c r="E5" s="3"/>
      <c r="F5" s="134"/>
      <c r="G5" s="135"/>
      <c r="H5" s="135"/>
      <c r="I5" s="3"/>
      <c r="J5" s="42"/>
      <c r="K5" s="43"/>
      <c r="L5" s="43"/>
      <c r="M5" s="3"/>
      <c r="O5" s="6"/>
      <c r="P5" s="6"/>
      <c r="Q5" s="3"/>
      <c r="S5" s="6"/>
      <c r="T5" s="6"/>
      <c r="U5" s="58"/>
      <c r="V5" s="62"/>
      <c r="W5" s="63"/>
      <c r="X5" s="63"/>
      <c r="Y5" s="3"/>
      <c r="Z5" s="84"/>
      <c r="AA5" s="85"/>
      <c r="AB5" s="85"/>
      <c r="AC5" s="3"/>
      <c r="AD5" s="103"/>
      <c r="AE5" s="104"/>
      <c r="AF5" s="104"/>
      <c r="AG5" s="3"/>
      <c r="AH5" s="155"/>
      <c r="AI5" s="156"/>
      <c r="AJ5" s="156"/>
      <c r="AK5" s="3"/>
      <c r="AL5" s="174"/>
      <c r="AM5" s="175"/>
      <c r="AN5" s="175"/>
    </row>
    <row r="6" spans="1:41" x14ac:dyDescent="0.25">
      <c r="A6" t="s">
        <v>1</v>
      </c>
      <c r="B6" s="14">
        <v>563</v>
      </c>
      <c r="C6" s="2">
        <v>484</v>
      </c>
      <c r="D6" s="31">
        <v>86</v>
      </c>
      <c r="E6" s="2">
        <v>381</v>
      </c>
      <c r="F6" s="136">
        <v>68</v>
      </c>
      <c r="G6" s="137">
        <v>1493300</v>
      </c>
      <c r="H6" s="138">
        <v>3919</v>
      </c>
      <c r="I6" s="2">
        <v>288</v>
      </c>
      <c r="J6" s="44">
        <v>51</v>
      </c>
      <c r="K6" s="45">
        <v>1143582</v>
      </c>
      <c r="L6" s="46">
        <v>3971</v>
      </c>
      <c r="M6" s="2">
        <v>288</v>
      </c>
      <c r="N6">
        <v>51</v>
      </c>
      <c r="O6" s="5">
        <v>1081332</v>
      </c>
      <c r="P6" s="5">
        <v>3755</v>
      </c>
      <c r="Q6" s="2">
        <v>79</v>
      </c>
      <c r="R6">
        <v>14</v>
      </c>
      <c r="S6" s="5">
        <v>62250</v>
      </c>
      <c r="T6" s="5">
        <v>788</v>
      </c>
      <c r="U6" s="64">
        <v>266</v>
      </c>
      <c r="V6" s="65">
        <v>47</v>
      </c>
      <c r="W6" s="66">
        <v>220764</v>
      </c>
      <c r="X6" s="67">
        <v>830</v>
      </c>
      <c r="Y6" s="2">
        <v>140</v>
      </c>
      <c r="Z6" s="86">
        <v>25</v>
      </c>
      <c r="AA6" s="87">
        <v>128954</v>
      </c>
      <c r="AB6" s="88">
        <v>921</v>
      </c>
      <c r="AC6" s="2">
        <v>355</v>
      </c>
      <c r="AD6" s="105">
        <v>63</v>
      </c>
      <c r="AE6" s="106">
        <v>2309930</v>
      </c>
      <c r="AF6" s="107">
        <v>6507</v>
      </c>
      <c r="AG6" s="2">
        <v>346</v>
      </c>
      <c r="AH6" s="157">
        <v>61</v>
      </c>
      <c r="AI6" s="158">
        <v>1895560</v>
      </c>
      <c r="AJ6" s="159">
        <v>5478</v>
      </c>
      <c r="AK6" s="2">
        <v>72</v>
      </c>
      <c r="AL6" s="176">
        <v>13</v>
      </c>
      <c r="AM6" s="177">
        <v>414370</v>
      </c>
      <c r="AN6" s="178">
        <v>5755</v>
      </c>
      <c r="AO6" t="s">
        <v>172</v>
      </c>
    </row>
    <row r="7" spans="1:41" x14ac:dyDescent="0.25">
      <c r="A7" t="s">
        <v>2</v>
      </c>
      <c r="B7" s="16">
        <v>204</v>
      </c>
      <c r="C7" s="2">
        <v>169</v>
      </c>
      <c r="D7" s="32">
        <v>83</v>
      </c>
      <c r="E7" s="2">
        <v>121</v>
      </c>
      <c r="F7" s="139">
        <v>59</v>
      </c>
      <c r="G7" s="140">
        <v>551038</v>
      </c>
      <c r="H7" s="141">
        <v>4554</v>
      </c>
      <c r="I7" s="2">
        <v>111</v>
      </c>
      <c r="J7" s="47">
        <v>54</v>
      </c>
      <c r="K7" s="48">
        <v>451361</v>
      </c>
      <c r="L7" s="49">
        <v>4066</v>
      </c>
      <c r="M7" s="2">
        <v>111</v>
      </c>
      <c r="N7">
        <v>54</v>
      </c>
      <c r="O7" s="5">
        <v>449236</v>
      </c>
      <c r="P7" s="5">
        <v>4047</v>
      </c>
      <c r="Q7" s="2">
        <v>4</v>
      </c>
      <c r="R7">
        <v>2</v>
      </c>
      <c r="S7" s="5">
        <v>2125</v>
      </c>
      <c r="T7" s="5">
        <v>531</v>
      </c>
      <c r="U7" s="64">
        <v>86</v>
      </c>
      <c r="V7" s="68">
        <v>42</v>
      </c>
      <c r="W7" s="69">
        <v>99677</v>
      </c>
      <c r="X7" s="70">
        <v>1159</v>
      </c>
      <c r="Y7" s="2">
        <v>0</v>
      </c>
      <c r="Z7" s="89">
        <v>0</v>
      </c>
      <c r="AA7" s="90">
        <v>0</v>
      </c>
      <c r="AB7" s="91"/>
      <c r="AC7" s="2">
        <v>139</v>
      </c>
      <c r="AD7" s="108">
        <v>68</v>
      </c>
      <c r="AE7" s="109">
        <v>919907</v>
      </c>
      <c r="AF7" s="110">
        <v>6618</v>
      </c>
      <c r="AG7" s="2">
        <v>139</v>
      </c>
      <c r="AH7" s="160">
        <v>68</v>
      </c>
      <c r="AI7" s="161">
        <v>899157</v>
      </c>
      <c r="AJ7" s="162">
        <v>6469</v>
      </c>
      <c r="AK7" s="2">
        <v>2</v>
      </c>
      <c r="AL7" s="179">
        <v>1</v>
      </c>
      <c r="AM7" s="180">
        <v>20750</v>
      </c>
      <c r="AN7" s="181">
        <v>10375</v>
      </c>
      <c r="AO7" t="s">
        <v>172</v>
      </c>
    </row>
    <row r="8" spans="1:41" x14ac:dyDescent="0.25">
      <c r="A8" t="s">
        <v>3</v>
      </c>
      <c r="B8" s="16">
        <v>1201</v>
      </c>
      <c r="C8" s="2">
        <v>920</v>
      </c>
      <c r="D8" s="32">
        <v>77</v>
      </c>
      <c r="E8" s="2">
        <v>561</v>
      </c>
      <c r="F8" s="139">
        <v>47</v>
      </c>
      <c r="G8" s="140">
        <v>2154467</v>
      </c>
      <c r="H8" s="141">
        <v>3840</v>
      </c>
      <c r="I8" s="2">
        <v>512</v>
      </c>
      <c r="J8" s="47">
        <v>43</v>
      </c>
      <c r="K8" s="48">
        <v>1976294</v>
      </c>
      <c r="L8" s="49">
        <v>3860</v>
      </c>
      <c r="M8" s="2">
        <v>512</v>
      </c>
      <c r="N8">
        <v>43</v>
      </c>
      <c r="O8" s="5">
        <v>1886793</v>
      </c>
      <c r="P8" s="5">
        <v>3685</v>
      </c>
      <c r="Q8" s="2">
        <v>129</v>
      </c>
      <c r="R8">
        <v>11</v>
      </c>
      <c r="S8" s="5">
        <v>89501</v>
      </c>
      <c r="T8" s="5">
        <v>694</v>
      </c>
      <c r="U8" s="64">
        <v>188</v>
      </c>
      <c r="V8" s="68">
        <v>16</v>
      </c>
      <c r="W8" s="69">
        <v>107102</v>
      </c>
      <c r="X8" s="70">
        <v>570</v>
      </c>
      <c r="Y8" s="2">
        <v>53</v>
      </c>
      <c r="Z8" s="89">
        <v>4</v>
      </c>
      <c r="AA8" s="90">
        <v>71071</v>
      </c>
      <c r="AB8" s="91">
        <v>1341</v>
      </c>
      <c r="AC8" s="2">
        <v>670</v>
      </c>
      <c r="AD8" s="108">
        <v>56</v>
      </c>
      <c r="AE8" s="109">
        <v>3415488</v>
      </c>
      <c r="AF8" s="110">
        <v>5098</v>
      </c>
      <c r="AG8" s="2">
        <v>667</v>
      </c>
      <c r="AH8" s="160">
        <v>56</v>
      </c>
      <c r="AI8" s="161">
        <v>3290426</v>
      </c>
      <c r="AJ8" s="162">
        <v>4933</v>
      </c>
      <c r="AK8" s="2">
        <v>21</v>
      </c>
      <c r="AL8" s="179">
        <v>2</v>
      </c>
      <c r="AM8" s="180">
        <v>125062</v>
      </c>
      <c r="AN8" s="181">
        <v>5955</v>
      </c>
      <c r="AO8" t="s">
        <v>172</v>
      </c>
    </row>
    <row r="9" spans="1:41" x14ac:dyDescent="0.25">
      <c r="A9" t="s">
        <v>17</v>
      </c>
      <c r="B9" s="16">
        <v>695</v>
      </c>
      <c r="C9" s="2">
        <v>605</v>
      </c>
      <c r="D9" s="32">
        <v>87</v>
      </c>
      <c r="E9" s="2">
        <v>482</v>
      </c>
      <c r="F9" s="139">
        <v>69</v>
      </c>
      <c r="G9" s="140">
        <v>2157013</v>
      </c>
      <c r="H9" s="141">
        <v>4475</v>
      </c>
      <c r="I9" s="2">
        <v>432</v>
      </c>
      <c r="J9" s="47">
        <v>62</v>
      </c>
      <c r="K9" s="48">
        <v>1826663</v>
      </c>
      <c r="L9" s="49">
        <v>4228</v>
      </c>
      <c r="M9" s="2">
        <v>432</v>
      </c>
      <c r="N9">
        <v>62</v>
      </c>
      <c r="O9" s="5">
        <v>1771916</v>
      </c>
      <c r="P9" s="5">
        <v>4102</v>
      </c>
      <c r="Q9" s="2">
        <v>79</v>
      </c>
      <c r="R9">
        <v>11</v>
      </c>
      <c r="S9" s="5">
        <v>54747</v>
      </c>
      <c r="T9" s="5">
        <v>693</v>
      </c>
      <c r="U9" s="64">
        <v>329</v>
      </c>
      <c r="V9" s="68">
        <v>47</v>
      </c>
      <c r="W9" s="69">
        <v>291268</v>
      </c>
      <c r="X9" s="70">
        <v>885</v>
      </c>
      <c r="Y9" s="2">
        <v>57</v>
      </c>
      <c r="Z9" s="89">
        <v>8</v>
      </c>
      <c r="AA9" s="90">
        <v>39082</v>
      </c>
      <c r="AB9" s="91">
        <v>686</v>
      </c>
      <c r="AC9" s="2">
        <v>418</v>
      </c>
      <c r="AD9" s="108">
        <v>60</v>
      </c>
      <c r="AE9" s="109">
        <v>2134166</v>
      </c>
      <c r="AF9" s="110">
        <v>5106</v>
      </c>
      <c r="AG9" s="2">
        <v>418</v>
      </c>
      <c r="AH9" s="160">
        <v>60</v>
      </c>
      <c r="AI9" s="161">
        <v>2106462</v>
      </c>
      <c r="AJ9" s="162">
        <v>5039</v>
      </c>
      <c r="AK9" s="2">
        <v>5</v>
      </c>
      <c r="AL9" s="179">
        <v>1</v>
      </c>
      <c r="AM9" s="180">
        <v>27704</v>
      </c>
      <c r="AN9" s="181">
        <v>5541</v>
      </c>
      <c r="AO9" t="s">
        <v>172</v>
      </c>
    </row>
    <row r="10" spans="1:41" x14ac:dyDescent="0.25">
      <c r="A10" t="s">
        <v>18</v>
      </c>
      <c r="B10" s="16">
        <v>1122</v>
      </c>
      <c r="C10" s="2">
        <v>809</v>
      </c>
      <c r="D10" s="32">
        <v>72</v>
      </c>
      <c r="E10" s="2">
        <v>584</v>
      </c>
      <c r="F10" s="139">
        <v>52</v>
      </c>
      <c r="G10" s="140">
        <v>2495240</v>
      </c>
      <c r="H10" s="141">
        <v>4273</v>
      </c>
      <c r="I10" s="2">
        <v>564</v>
      </c>
      <c r="J10" s="47">
        <v>50</v>
      </c>
      <c r="K10" s="48">
        <v>2323819</v>
      </c>
      <c r="L10" s="49">
        <v>4120</v>
      </c>
      <c r="M10" s="2">
        <v>564</v>
      </c>
      <c r="N10">
        <v>50</v>
      </c>
      <c r="O10" s="5">
        <v>2275276</v>
      </c>
      <c r="P10" s="5">
        <v>4034</v>
      </c>
      <c r="Q10" s="2">
        <v>76</v>
      </c>
      <c r="R10">
        <v>7</v>
      </c>
      <c r="S10" s="5">
        <v>48543</v>
      </c>
      <c r="T10" s="5">
        <v>639</v>
      </c>
      <c r="U10" s="64">
        <v>252</v>
      </c>
      <c r="V10" s="68">
        <v>22</v>
      </c>
      <c r="W10" s="69">
        <v>171421</v>
      </c>
      <c r="X10" s="70">
        <v>680</v>
      </c>
      <c r="Y10" s="2">
        <v>0</v>
      </c>
      <c r="Z10" s="89">
        <v>0</v>
      </c>
      <c r="AA10" s="90">
        <v>0</v>
      </c>
      <c r="AB10" s="91"/>
      <c r="AC10" s="2">
        <v>482</v>
      </c>
      <c r="AD10" s="108">
        <v>43</v>
      </c>
      <c r="AE10" s="109">
        <v>2386277</v>
      </c>
      <c r="AF10" s="110">
        <v>4951</v>
      </c>
      <c r="AG10" s="2">
        <v>480</v>
      </c>
      <c r="AH10" s="160">
        <v>43</v>
      </c>
      <c r="AI10" s="161">
        <v>2358777</v>
      </c>
      <c r="AJ10" s="162">
        <v>4914</v>
      </c>
      <c r="AK10" s="2">
        <v>5</v>
      </c>
      <c r="AL10" s="179">
        <v>0</v>
      </c>
      <c r="AM10" s="180">
        <v>27500</v>
      </c>
      <c r="AN10" s="181">
        <v>5500</v>
      </c>
      <c r="AO10" t="s">
        <v>172</v>
      </c>
    </row>
    <row r="11" spans="1:41" x14ac:dyDescent="0.25">
      <c r="A11" t="s">
        <v>27</v>
      </c>
      <c r="B11" s="16">
        <v>368</v>
      </c>
      <c r="C11" s="2">
        <v>280</v>
      </c>
      <c r="D11" s="32">
        <v>76</v>
      </c>
      <c r="E11" s="2">
        <v>197</v>
      </c>
      <c r="F11" s="139">
        <v>54</v>
      </c>
      <c r="G11" s="140">
        <v>795404</v>
      </c>
      <c r="H11" s="141">
        <v>4038</v>
      </c>
      <c r="I11" s="2">
        <v>168</v>
      </c>
      <c r="J11" s="47">
        <v>46</v>
      </c>
      <c r="K11" s="48">
        <v>650448</v>
      </c>
      <c r="L11" s="49">
        <v>3872</v>
      </c>
      <c r="M11" s="2">
        <v>168</v>
      </c>
      <c r="N11">
        <v>46</v>
      </c>
      <c r="O11" s="5">
        <v>633348</v>
      </c>
      <c r="P11" s="5">
        <v>3770</v>
      </c>
      <c r="Q11" s="2">
        <v>20</v>
      </c>
      <c r="R11">
        <v>5</v>
      </c>
      <c r="S11" s="5">
        <v>17100</v>
      </c>
      <c r="T11" s="5">
        <v>855</v>
      </c>
      <c r="U11" s="64">
        <v>107</v>
      </c>
      <c r="V11" s="68">
        <v>29</v>
      </c>
      <c r="W11" s="69">
        <v>103215</v>
      </c>
      <c r="X11" s="70">
        <v>965</v>
      </c>
      <c r="Y11" s="2">
        <v>23</v>
      </c>
      <c r="Z11" s="89">
        <v>6</v>
      </c>
      <c r="AA11" s="90">
        <v>41741</v>
      </c>
      <c r="AB11" s="91">
        <v>1815</v>
      </c>
      <c r="AC11" s="2">
        <v>201</v>
      </c>
      <c r="AD11" s="108">
        <v>55</v>
      </c>
      <c r="AE11" s="109">
        <v>1299905</v>
      </c>
      <c r="AF11" s="110">
        <v>6467</v>
      </c>
      <c r="AG11" s="2">
        <v>199</v>
      </c>
      <c r="AH11" s="160">
        <v>54</v>
      </c>
      <c r="AI11" s="161">
        <v>1244807</v>
      </c>
      <c r="AJ11" s="162">
        <v>6255</v>
      </c>
      <c r="AK11" s="2">
        <v>11</v>
      </c>
      <c r="AL11" s="179">
        <v>3</v>
      </c>
      <c r="AM11" s="180">
        <v>55098</v>
      </c>
      <c r="AN11" s="181">
        <v>5009</v>
      </c>
      <c r="AO11" t="s">
        <v>172</v>
      </c>
    </row>
    <row r="12" spans="1:41" x14ac:dyDescent="0.25">
      <c r="A12" t="s">
        <v>36</v>
      </c>
      <c r="B12" s="16">
        <v>183</v>
      </c>
      <c r="C12" s="2">
        <v>164</v>
      </c>
      <c r="D12" s="32">
        <v>90</v>
      </c>
      <c r="E12" s="2">
        <v>138</v>
      </c>
      <c r="F12" s="139">
        <v>75</v>
      </c>
      <c r="G12" s="140">
        <v>662941</v>
      </c>
      <c r="H12" s="141">
        <v>4804</v>
      </c>
      <c r="I12" s="2">
        <v>137</v>
      </c>
      <c r="J12" s="47">
        <v>75</v>
      </c>
      <c r="K12" s="48">
        <v>590213</v>
      </c>
      <c r="L12" s="49">
        <v>4308</v>
      </c>
      <c r="M12" s="2">
        <v>137</v>
      </c>
      <c r="N12">
        <v>75</v>
      </c>
      <c r="O12" s="5">
        <v>578607</v>
      </c>
      <c r="P12" s="5">
        <v>4223</v>
      </c>
      <c r="Q12" s="2">
        <v>22</v>
      </c>
      <c r="R12">
        <v>12</v>
      </c>
      <c r="S12" s="5">
        <v>11606</v>
      </c>
      <c r="T12" s="5">
        <v>528</v>
      </c>
      <c r="U12" s="64">
        <v>67</v>
      </c>
      <c r="V12" s="68">
        <v>37</v>
      </c>
      <c r="W12" s="69">
        <v>65490</v>
      </c>
      <c r="X12" s="70">
        <v>977</v>
      </c>
      <c r="Y12" s="2">
        <v>10</v>
      </c>
      <c r="Z12" s="89">
        <v>5</v>
      </c>
      <c r="AA12" s="90">
        <v>7238</v>
      </c>
      <c r="AB12" s="91">
        <v>724</v>
      </c>
      <c r="AC12" s="2">
        <v>105</v>
      </c>
      <c r="AD12" s="108">
        <v>57</v>
      </c>
      <c r="AE12" s="109">
        <v>637924</v>
      </c>
      <c r="AF12" s="110">
        <v>6075</v>
      </c>
      <c r="AG12" s="2">
        <v>105</v>
      </c>
      <c r="AH12" s="160">
        <v>57</v>
      </c>
      <c r="AI12" s="161">
        <v>619708</v>
      </c>
      <c r="AJ12" s="162">
        <v>5902</v>
      </c>
      <c r="AK12" s="2">
        <v>4</v>
      </c>
      <c r="AL12" s="179">
        <v>2</v>
      </c>
      <c r="AM12" s="180">
        <v>18216</v>
      </c>
      <c r="AN12" s="181">
        <v>4554</v>
      </c>
      <c r="AO12" t="s">
        <v>172</v>
      </c>
    </row>
    <row r="13" spans="1:41" x14ac:dyDescent="0.25">
      <c r="A13" t="s">
        <v>42</v>
      </c>
      <c r="B13" s="16">
        <v>448</v>
      </c>
      <c r="C13" s="2">
        <v>331</v>
      </c>
      <c r="D13" s="32">
        <v>74</v>
      </c>
      <c r="E13" s="2">
        <v>232</v>
      </c>
      <c r="F13" s="139">
        <v>52</v>
      </c>
      <c r="G13" s="140">
        <v>998999</v>
      </c>
      <c r="H13" s="141">
        <v>4306</v>
      </c>
      <c r="I13" s="2">
        <v>214</v>
      </c>
      <c r="J13" s="47">
        <v>48</v>
      </c>
      <c r="K13" s="48">
        <v>866095</v>
      </c>
      <c r="L13" s="49">
        <v>4047</v>
      </c>
      <c r="M13" s="2">
        <v>213</v>
      </c>
      <c r="N13">
        <v>48</v>
      </c>
      <c r="O13" s="5">
        <v>854943</v>
      </c>
      <c r="P13" s="5">
        <v>4014</v>
      </c>
      <c r="Q13" s="2">
        <v>24</v>
      </c>
      <c r="R13">
        <v>5</v>
      </c>
      <c r="S13" s="5">
        <v>11152</v>
      </c>
      <c r="T13" s="5">
        <v>465</v>
      </c>
      <c r="U13" s="64">
        <v>143</v>
      </c>
      <c r="V13" s="68">
        <v>32</v>
      </c>
      <c r="W13" s="69">
        <v>103254</v>
      </c>
      <c r="X13" s="70">
        <v>722</v>
      </c>
      <c r="Y13" s="2">
        <v>29</v>
      </c>
      <c r="Z13" s="89">
        <v>6</v>
      </c>
      <c r="AA13" s="90">
        <v>29650</v>
      </c>
      <c r="AB13" s="91">
        <v>1022</v>
      </c>
      <c r="AC13" s="2">
        <v>236</v>
      </c>
      <c r="AD13" s="108">
        <v>53</v>
      </c>
      <c r="AE13" s="109">
        <v>1367158</v>
      </c>
      <c r="AF13" s="110">
        <v>5793</v>
      </c>
      <c r="AG13" s="2">
        <v>235</v>
      </c>
      <c r="AH13" s="160">
        <v>52</v>
      </c>
      <c r="AI13" s="161">
        <v>1343158</v>
      </c>
      <c r="AJ13" s="162">
        <v>5716</v>
      </c>
      <c r="AK13" s="2">
        <v>6</v>
      </c>
      <c r="AL13" s="179">
        <v>1</v>
      </c>
      <c r="AM13" s="180">
        <v>24000</v>
      </c>
      <c r="AN13" s="181">
        <v>4000</v>
      </c>
      <c r="AO13" t="s">
        <v>172</v>
      </c>
    </row>
    <row r="14" spans="1:41" x14ac:dyDescent="0.25">
      <c r="A14" t="s">
        <v>121</v>
      </c>
      <c r="B14" s="16">
        <v>292</v>
      </c>
      <c r="C14" s="2">
        <v>257</v>
      </c>
      <c r="D14" s="32">
        <v>88</v>
      </c>
      <c r="E14" s="2">
        <v>222</v>
      </c>
      <c r="F14" s="139">
        <v>76</v>
      </c>
      <c r="G14" s="140">
        <v>1089642</v>
      </c>
      <c r="H14" s="141">
        <v>4908</v>
      </c>
      <c r="I14" s="2">
        <v>199</v>
      </c>
      <c r="J14" s="47">
        <v>68</v>
      </c>
      <c r="K14" s="48">
        <v>850609</v>
      </c>
      <c r="L14" s="49">
        <v>4274</v>
      </c>
      <c r="M14" s="2">
        <v>199</v>
      </c>
      <c r="N14">
        <v>68</v>
      </c>
      <c r="O14" s="5">
        <v>817703</v>
      </c>
      <c r="P14" s="5">
        <v>4109</v>
      </c>
      <c r="Q14" s="2">
        <v>54</v>
      </c>
      <c r="R14">
        <v>18</v>
      </c>
      <c r="S14" s="5">
        <v>32906</v>
      </c>
      <c r="T14" s="5">
        <v>609</v>
      </c>
      <c r="U14" s="64">
        <v>164</v>
      </c>
      <c r="V14" s="68">
        <v>56</v>
      </c>
      <c r="W14" s="69">
        <v>220213</v>
      </c>
      <c r="X14" s="70">
        <v>1343</v>
      </c>
      <c r="Y14" s="2">
        <v>26</v>
      </c>
      <c r="Z14" s="89">
        <v>9</v>
      </c>
      <c r="AA14" s="90">
        <v>18820</v>
      </c>
      <c r="AB14" s="91">
        <v>724</v>
      </c>
      <c r="AC14" s="2">
        <v>183</v>
      </c>
      <c r="AD14" s="108">
        <v>63</v>
      </c>
      <c r="AE14" s="109">
        <v>996796</v>
      </c>
      <c r="AF14" s="110">
        <v>5447</v>
      </c>
      <c r="AG14" s="2">
        <v>183</v>
      </c>
      <c r="AH14" s="160">
        <v>63</v>
      </c>
      <c r="AI14" s="161">
        <v>972412</v>
      </c>
      <c r="AJ14" s="162">
        <v>5314</v>
      </c>
      <c r="AK14" s="2">
        <v>5</v>
      </c>
      <c r="AL14" s="179">
        <v>2</v>
      </c>
      <c r="AM14" s="180">
        <v>24384</v>
      </c>
      <c r="AN14" s="181">
        <v>4877</v>
      </c>
      <c r="AO14" t="s">
        <v>172</v>
      </c>
    </row>
    <row r="15" spans="1:41" x14ac:dyDescent="0.25">
      <c r="A15" t="s">
        <v>45</v>
      </c>
      <c r="B15" s="16">
        <v>614</v>
      </c>
      <c r="C15" s="2">
        <v>414</v>
      </c>
      <c r="D15" s="32">
        <v>67</v>
      </c>
      <c r="E15" s="2">
        <v>264</v>
      </c>
      <c r="F15" s="139">
        <v>43</v>
      </c>
      <c r="G15" s="140">
        <v>1002832</v>
      </c>
      <c r="H15" s="141">
        <v>3799</v>
      </c>
      <c r="I15" s="2">
        <v>256</v>
      </c>
      <c r="J15" s="47">
        <v>42</v>
      </c>
      <c r="K15" s="48">
        <v>949706</v>
      </c>
      <c r="L15" s="49">
        <v>3710</v>
      </c>
      <c r="M15" s="2">
        <v>256</v>
      </c>
      <c r="N15">
        <v>42</v>
      </c>
      <c r="O15" s="5">
        <v>941899</v>
      </c>
      <c r="P15" s="5">
        <v>3679</v>
      </c>
      <c r="Q15" s="2">
        <v>12</v>
      </c>
      <c r="R15">
        <v>2</v>
      </c>
      <c r="S15" s="5">
        <v>7807</v>
      </c>
      <c r="T15" s="5">
        <v>651</v>
      </c>
      <c r="U15" s="64">
        <v>124</v>
      </c>
      <c r="V15" s="68">
        <v>20</v>
      </c>
      <c r="W15" s="69">
        <v>53126</v>
      </c>
      <c r="X15" s="70">
        <v>428</v>
      </c>
      <c r="Y15" s="2">
        <v>0</v>
      </c>
      <c r="Z15" s="89">
        <v>0</v>
      </c>
      <c r="AA15" s="90">
        <v>0</v>
      </c>
      <c r="AB15" s="91"/>
      <c r="AC15" s="2">
        <v>280</v>
      </c>
      <c r="AD15" s="108">
        <v>46</v>
      </c>
      <c r="AE15" s="109">
        <v>1468548</v>
      </c>
      <c r="AF15" s="110">
        <v>5245</v>
      </c>
      <c r="AG15" s="2">
        <v>280</v>
      </c>
      <c r="AH15" s="160">
        <v>46</v>
      </c>
      <c r="AI15" s="161">
        <v>1434798</v>
      </c>
      <c r="AJ15" s="162">
        <v>5124</v>
      </c>
      <c r="AK15" s="2">
        <v>5</v>
      </c>
      <c r="AL15" s="179">
        <v>1</v>
      </c>
      <c r="AM15" s="180">
        <v>33750</v>
      </c>
      <c r="AN15" s="181">
        <v>6750</v>
      </c>
      <c r="AO15" t="s">
        <v>172</v>
      </c>
    </row>
    <row r="16" spans="1:41" x14ac:dyDescent="0.25">
      <c r="A16" t="s">
        <v>46</v>
      </c>
      <c r="B16" s="16">
        <v>315</v>
      </c>
      <c r="C16" s="2">
        <v>281</v>
      </c>
      <c r="D16" s="32">
        <v>89</v>
      </c>
      <c r="E16" s="2">
        <v>233</v>
      </c>
      <c r="F16" s="139">
        <v>74</v>
      </c>
      <c r="G16" s="140">
        <v>1050649</v>
      </c>
      <c r="H16" s="141">
        <v>4509</v>
      </c>
      <c r="I16" s="2">
        <v>184</v>
      </c>
      <c r="J16" s="47">
        <v>58</v>
      </c>
      <c r="K16" s="48">
        <v>771570</v>
      </c>
      <c r="L16" s="49">
        <v>4193</v>
      </c>
      <c r="M16" s="2">
        <v>184</v>
      </c>
      <c r="N16">
        <v>58</v>
      </c>
      <c r="O16" s="5">
        <v>712616</v>
      </c>
      <c r="P16" s="5">
        <v>3873</v>
      </c>
      <c r="Q16" s="2">
        <v>80</v>
      </c>
      <c r="R16">
        <v>25</v>
      </c>
      <c r="S16" s="5">
        <v>58954</v>
      </c>
      <c r="T16" s="5">
        <v>737</v>
      </c>
      <c r="U16" s="64">
        <v>128</v>
      </c>
      <c r="V16" s="68">
        <v>41</v>
      </c>
      <c r="W16" s="69">
        <v>76781</v>
      </c>
      <c r="X16" s="70">
        <v>600</v>
      </c>
      <c r="Y16" s="2">
        <v>89</v>
      </c>
      <c r="Z16" s="89">
        <v>28</v>
      </c>
      <c r="AA16" s="90">
        <v>202298</v>
      </c>
      <c r="AB16" s="91">
        <v>2273</v>
      </c>
      <c r="AC16" s="2">
        <v>175</v>
      </c>
      <c r="AD16" s="108">
        <v>56</v>
      </c>
      <c r="AE16" s="109">
        <v>888141</v>
      </c>
      <c r="AF16" s="110">
        <v>5075</v>
      </c>
      <c r="AG16" s="2">
        <v>174</v>
      </c>
      <c r="AH16" s="160">
        <v>55</v>
      </c>
      <c r="AI16" s="161">
        <v>814841</v>
      </c>
      <c r="AJ16" s="162">
        <v>4683</v>
      </c>
      <c r="AK16" s="2">
        <v>14</v>
      </c>
      <c r="AL16" s="179">
        <v>4</v>
      </c>
      <c r="AM16" s="180">
        <v>73300</v>
      </c>
      <c r="AN16" s="181">
        <v>5236</v>
      </c>
      <c r="AO16" t="s">
        <v>172</v>
      </c>
    </row>
    <row r="17" spans="1:41" x14ac:dyDescent="0.25">
      <c r="A17" t="s">
        <v>48</v>
      </c>
      <c r="B17" s="16">
        <v>460</v>
      </c>
      <c r="C17" s="2">
        <v>341</v>
      </c>
      <c r="D17" s="32">
        <v>74</v>
      </c>
      <c r="E17" s="2">
        <v>243</v>
      </c>
      <c r="F17" s="139">
        <v>53</v>
      </c>
      <c r="G17" s="140">
        <v>1035418</v>
      </c>
      <c r="H17" s="141">
        <v>4261</v>
      </c>
      <c r="I17" s="2">
        <v>234</v>
      </c>
      <c r="J17" s="47">
        <v>51</v>
      </c>
      <c r="K17" s="48">
        <v>992208</v>
      </c>
      <c r="L17" s="49">
        <v>4240</v>
      </c>
      <c r="M17" s="2">
        <v>234</v>
      </c>
      <c r="N17">
        <v>51</v>
      </c>
      <c r="O17" s="5">
        <v>935719</v>
      </c>
      <c r="P17" s="5">
        <v>3999</v>
      </c>
      <c r="Q17" s="2">
        <v>82</v>
      </c>
      <c r="R17">
        <v>18</v>
      </c>
      <c r="S17" s="5">
        <v>56489</v>
      </c>
      <c r="T17" s="5">
        <v>689</v>
      </c>
      <c r="U17" s="64">
        <v>98</v>
      </c>
      <c r="V17" s="68">
        <v>21</v>
      </c>
      <c r="W17" s="69">
        <v>43210</v>
      </c>
      <c r="X17" s="70">
        <v>441</v>
      </c>
      <c r="Y17" s="2">
        <v>0</v>
      </c>
      <c r="Z17" s="89">
        <v>0</v>
      </c>
      <c r="AA17" s="90">
        <v>0</v>
      </c>
      <c r="AB17" s="91"/>
      <c r="AC17" s="2">
        <v>260</v>
      </c>
      <c r="AD17" s="108">
        <v>57</v>
      </c>
      <c r="AE17" s="109">
        <v>1720560</v>
      </c>
      <c r="AF17" s="110">
        <v>6618</v>
      </c>
      <c r="AG17" s="2">
        <v>259</v>
      </c>
      <c r="AH17" s="160">
        <v>56</v>
      </c>
      <c r="AI17" s="161">
        <v>1596397</v>
      </c>
      <c r="AJ17" s="162">
        <v>6164</v>
      </c>
      <c r="AK17" s="2">
        <v>14</v>
      </c>
      <c r="AL17" s="179">
        <v>3</v>
      </c>
      <c r="AM17" s="180">
        <v>124163</v>
      </c>
      <c r="AN17" s="181">
        <v>8869</v>
      </c>
      <c r="AO17" t="s">
        <v>172</v>
      </c>
    </row>
    <row r="18" spans="1:41" x14ac:dyDescent="0.25">
      <c r="A18" t="s">
        <v>54</v>
      </c>
      <c r="B18" s="16">
        <v>244</v>
      </c>
      <c r="C18" s="2">
        <v>212</v>
      </c>
      <c r="D18" s="32">
        <v>87</v>
      </c>
      <c r="E18" s="2">
        <v>183</v>
      </c>
      <c r="F18" s="139">
        <v>75</v>
      </c>
      <c r="G18" s="140">
        <v>869414</v>
      </c>
      <c r="H18" s="141">
        <v>4751</v>
      </c>
      <c r="I18" s="2">
        <v>172</v>
      </c>
      <c r="J18" s="47">
        <v>70</v>
      </c>
      <c r="K18" s="48">
        <v>742809</v>
      </c>
      <c r="L18" s="49">
        <v>4319</v>
      </c>
      <c r="M18" s="2">
        <v>172</v>
      </c>
      <c r="N18">
        <v>70</v>
      </c>
      <c r="O18" s="5">
        <v>716002</v>
      </c>
      <c r="P18" s="5">
        <v>4163</v>
      </c>
      <c r="Q18" s="2">
        <v>44</v>
      </c>
      <c r="R18">
        <v>18</v>
      </c>
      <c r="S18" s="5">
        <v>26807</v>
      </c>
      <c r="T18" s="5">
        <v>609</v>
      </c>
      <c r="U18" s="64">
        <v>119</v>
      </c>
      <c r="V18" s="68">
        <v>49</v>
      </c>
      <c r="W18" s="69">
        <v>125605</v>
      </c>
      <c r="X18" s="70">
        <v>1056</v>
      </c>
      <c r="Y18" s="2">
        <v>1</v>
      </c>
      <c r="Z18" s="89">
        <v>0</v>
      </c>
      <c r="AA18" s="90">
        <v>1000</v>
      </c>
      <c r="AB18" s="91">
        <v>1000</v>
      </c>
      <c r="AC18" s="2">
        <v>165</v>
      </c>
      <c r="AD18" s="108">
        <v>68</v>
      </c>
      <c r="AE18" s="109">
        <v>1091781</v>
      </c>
      <c r="AF18" s="110">
        <v>6617</v>
      </c>
      <c r="AG18" s="2">
        <v>164</v>
      </c>
      <c r="AH18" s="160">
        <v>67</v>
      </c>
      <c r="AI18" s="161">
        <v>1038286</v>
      </c>
      <c r="AJ18" s="162">
        <v>6331</v>
      </c>
      <c r="AK18" s="2">
        <v>9</v>
      </c>
      <c r="AL18" s="179">
        <v>4</v>
      </c>
      <c r="AM18" s="180">
        <v>53495</v>
      </c>
      <c r="AN18" s="181">
        <v>5944</v>
      </c>
      <c r="AO18" t="s">
        <v>172</v>
      </c>
    </row>
    <row r="19" spans="1:41" x14ac:dyDescent="0.25">
      <c r="A19" t="s">
        <v>58</v>
      </c>
      <c r="B19" s="16">
        <v>839</v>
      </c>
      <c r="C19" s="2">
        <v>688</v>
      </c>
      <c r="D19" s="32">
        <v>82</v>
      </c>
      <c r="E19" s="2">
        <v>618</v>
      </c>
      <c r="F19" s="139">
        <v>74</v>
      </c>
      <c r="G19" s="140">
        <v>2739658</v>
      </c>
      <c r="H19" s="141">
        <v>4433</v>
      </c>
      <c r="I19" s="2">
        <v>602</v>
      </c>
      <c r="J19" s="47">
        <v>72</v>
      </c>
      <c r="K19" s="48">
        <v>2507607</v>
      </c>
      <c r="L19" s="49">
        <v>4165</v>
      </c>
      <c r="M19" s="2">
        <v>602</v>
      </c>
      <c r="N19">
        <v>72</v>
      </c>
      <c r="O19" s="5">
        <v>2455952</v>
      </c>
      <c r="P19" s="5">
        <v>4080</v>
      </c>
      <c r="Q19" s="2">
        <v>77</v>
      </c>
      <c r="R19">
        <v>9</v>
      </c>
      <c r="S19" s="5">
        <v>51655</v>
      </c>
      <c r="T19" s="5">
        <v>671</v>
      </c>
      <c r="U19" s="64">
        <v>257</v>
      </c>
      <c r="V19" s="68">
        <v>31</v>
      </c>
      <c r="W19" s="69">
        <v>229551</v>
      </c>
      <c r="X19" s="70">
        <v>893</v>
      </c>
      <c r="Y19" s="2">
        <v>1</v>
      </c>
      <c r="Z19" s="89">
        <v>0</v>
      </c>
      <c r="AA19" s="90">
        <v>2500</v>
      </c>
      <c r="AB19" s="91">
        <v>2500</v>
      </c>
      <c r="AC19" s="2">
        <v>408</v>
      </c>
      <c r="AD19" s="108">
        <v>49</v>
      </c>
      <c r="AE19" s="109">
        <v>2398553</v>
      </c>
      <c r="AF19" s="110">
        <v>5879</v>
      </c>
      <c r="AG19" s="2">
        <v>408</v>
      </c>
      <c r="AH19" s="160">
        <v>49</v>
      </c>
      <c r="AI19" s="161">
        <v>2361661</v>
      </c>
      <c r="AJ19" s="162">
        <v>5788</v>
      </c>
      <c r="AK19" s="2">
        <v>6</v>
      </c>
      <c r="AL19" s="179">
        <v>1</v>
      </c>
      <c r="AM19" s="180">
        <v>36892</v>
      </c>
      <c r="AN19" s="181">
        <v>6149</v>
      </c>
      <c r="AO19" t="s">
        <v>172</v>
      </c>
    </row>
    <row r="20" spans="1:41" x14ac:dyDescent="0.25">
      <c r="A20" t="s">
        <v>71</v>
      </c>
      <c r="B20" s="16">
        <v>329</v>
      </c>
      <c r="C20" s="2">
        <v>293</v>
      </c>
      <c r="D20" s="32">
        <v>89</v>
      </c>
      <c r="E20" s="2">
        <v>226</v>
      </c>
      <c r="F20" s="139">
        <v>69</v>
      </c>
      <c r="G20" s="140">
        <v>982409</v>
      </c>
      <c r="H20" s="141">
        <v>4347</v>
      </c>
      <c r="I20" s="2">
        <v>220</v>
      </c>
      <c r="J20" s="47">
        <v>67</v>
      </c>
      <c r="K20" s="48">
        <v>904653</v>
      </c>
      <c r="L20" s="49">
        <v>4112</v>
      </c>
      <c r="M20" s="2">
        <v>220</v>
      </c>
      <c r="N20">
        <v>67</v>
      </c>
      <c r="O20" s="5">
        <v>863766</v>
      </c>
      <c r="P20" s="5">
        <v>3926</v>
      </c>
      <c r="Q20" s="2">
        <v>79</v>
      </c>
      <c r="R20">
        <v>24</v>
      </c>
      <c r="S20" s="5">
        <v>40887</v>
      </c>
      <c r="T20" s="5">
        <v>518</v>
      </c>
      <c r="U20" s="64">
        <v>110</v>
      </c>
      <c r="V20" s="68">
        <v>33</v>
      </c>
      <c r="W20" s="69">
        <v>77756</v>
      </c>
      <c r="X20" s="70">
        <v>707</v>
      </c>
      <c r="Y20" s="2">
        <v>0</v>
      </c>
      <c r="Z20" s="89">
        <v>0</v>
      </c>
      <c r="AA20" s="90">
        <v>0</v>
      </c>
      <c r="AB20" s="91"/>
      <c r="AC20" s="2">
        <v>247</v>
      </c>
      <c r="AD20" s="108">
        <v>75</v>
      </c>
      <c r="AE20" s="109">
        <v>1506603</v>
      </c>
      <c r="AF20" s="110">
        <v>6100</v>
      </c>
      <c r="AG20" s="2">
        <v>245</v>
      </c>
      <c r="AH20" s="160">
        <v>74</v>
      </c>
      <c r="AI20" s="161">
        <v>1443853</v>
      </c>
      <c r="AJ20" s="162">
        <v>5893</v>
      </c>
      <c r="AK20" s="2">
        <v>12</v>
      </c>
      <c r="AL20" s="179">
        <v>4</v>
      </c>
      <c r="AM20" s="180">
        <v>62750</v>
      </c>
      <c r="AN20" s="181">
        <v>5229</v>
      </c>
      <c r="AO20" t="s">
        <v>172</v>
      </c>
    </row>
    <row r="21" spans="1:41" x14ac:dyDescent="0.25">
      <c r="A21" t="s">
        <v>72</v>
      </c>
      <c r="B21" s="16">
        <v>941</v>
      </c>
      <c r="C21" s="2">
        <v>802</v>
      </c>
      <c r="D21" s="32">
        <v>85</v>
      </c>
      <c r="E21" s="2">
        <v>605</v>
      </c>
      <c r="F21" s="139">
        <v>64</v>
      </c>
      <c r="G21" s="140">
        <v>2573722</v>
      </c>
      <c r="H21" s="141">
        <v>4254</v>
      </c>
      <c r="I21" s="2">
        <v>561</v>
      </c>
      <c r="J21" s="47">
        <v>60</v>
      </c>
      <c r="K21" s="48">
        <v>2310306</v>
      </c>
      <c r="L21" s="49">
        <v>4118</v>
      </c>
      <c r="M21" s="2">
        <v>561</v>
      </c>
      <c r="N21">
        <v>60</v>
      </c>
      <c r="O21" s="5">
        <v>2256399</v>
      </c>
      <c r="P21" s="5">
        <v>4022</v>
      </c>
      <c r="Q21" s="2">
        <v>81</v>
      </c>
      <c r="R21">
        <v>9</v>
      </c>
      <c r="S21" s="5">
        <v>53907</v>
      </c>
      <c r="T21" s="5">
        <v>666</v>
      </c>
      <c r="U21" s="64">
        <v>291</v>
      </c>
      <c r="V21" s="68">
        <v>31</v>
      </c>
      <c r="W21" s="69">
        <v>214016</v>
      </c>
      <c r="X21" s="70">
        <v>735</v>
      </c>
      <c r="Y21" s="2">
        <v>46</v>
      </c>
      <c r="Z21" s="89">
        <v>5</v>
      </c>
      <c r="AA21" s="90">
        <v>49400</v>
      </c>
      <c r="AB21" s="91">
        <v>1074</v>
      </c>
      <c r="AC21" s="2">
        <v>638</v>
      </c>
      <c r="AD21" s="108">
        <v>68</v>
      </c>
      <c r="AE21" s="109">
        <v>3726905</v>
      </c>
      <c r="AF21" s="110">
        <v>5842</v>
      </c>
      <c r="AG21" s="2">
        <v>637</v>
      </c>
      <c r="AH21" s="160">
        <v>68</v>
      </c>
      <c r="AI21" s="161">
        <v>3440486</v>
      </c>
      <c r="AJ21" s="162">
        <v>5401</v>
      </c>
      <c r="AK21" s="2">
        <v>51</v>
      </c>
      <c r="AL21" s="179">
        <v>5</v>
      </c>
      <c r="AM21" s="180">
        <v>286419</v>
      </c>
      <c r="AN21" s="181">
        <v>5616</v>
      </c>
      <c r="AO21" t="s">
        <v>172</v>
      </c>
    </row>
    <row r="22" spans="1:41" x14ac:dyDescent="0.25">
      <c r="A22" t="s">
        <v>74</v>
      </c>
      <c r="B22" s="16">
        <v>443</v>
      </c>
      <c r="C22" s="2">
        <v>371</v>
      </c>
      <c r="D22" s="32">
        <v>84</v>
      </c>
      <c r="E22" s="2">
        <v>276</v>
      </c>
      <c r="F22" s="139">
        <v>62</v>
      </c>
      <c r="G22" s="140">
        <v>1211750</v>
      </c>
      <c r="H22" s="141">
        <v>4390</v>
      </c>
      <c r="I22" s="2">
        <v>237</v>
      </c>
      <c r="J22" s="47">
        <v>53</v>
      </c>
      <c r="K22" s="48">
        <v>1007523</v>
      </c>
      <c r="L22" s="49">
        <v>4251</v>
      </c>
      <c r="M22" s="2">
        <v>237</v>
      </c>
      <c r="N22">
        <v>53</v>
      </c>
      <c r="O22" s="5">
        <v>962023</v>
      </c>
      <c r="P22" s="5">
        <v>4059</v>
      </c>
      <c r="Q22" s="2">
        <v>85</v>
      </c>
      <c r="R22">
        <v>19</v>
      </c>
      <c r="S22" s="5">
        <v>45500</v>
      </c>
      <c r="T22" s="5">
        <v>535</v>
      </c>
      <c r="U22" s="64">
        <v>184</v>
      </c>
      <c r="V22" s="68">
        <v>42</v>
      </c>
      <c r="W22" s="69">
        <v>170633</v>
      </c>
      <c r="X22" s="70">
        <v>927</v>
      </c>
      <c r="Y22" s="2">
        <v>27</v>
      </c>
      <c r="Z22" s="89">
        <v>6</v>
      </c>
      <c r="AA22" s="90">
        <v>33594</v>
      </c>
      <c r="AB22" s="91">
        <v>1244</v>
      </c>
      <c r="AC22" s="2">
        <v>295</v>
      </c>
      <c r="AD22" s="108">
        <v>67</v>
      </c>
      <c r="AE22" s="109">
        <v>1812943</v>
      </c>
      <c r="AF22" s="110">
        <v>6146</v>
      </c>
      <c r="AG22" s="2">
        <v>294</v>
      </c>
      <c r="AH22" s="160">
        <v>66</v>
      </c>
      <c r="AI22" s="161">
        <v>1644110</v>
      </c>
      <c r="AJ22" s="162">
        <v>5592</v>
      </c>
      <c r="AK22" s="2">
        <v>28</v>
      </c>
      <c r="AL22" s="179">
        <v>6</v>
      </c>
      <c r="AM22" s="180">
        <v>168833</v>
      </c>
      <c r="AN22" s="181">
        <v>6030</v>
      </c>
      <c r="AO22" t="s">
        <v>172</v>
      </c>
    </row>
    <row r="23" spans="1:41" x14ac:dyDescent="0.25">
      <c r="A23" t="s">
        <v>79</v>
      </c>
      <c r="B23" s="16">
        <v>1137</v>
      </c>
      <c r="C23" s="2">
        <v>753</v>
      </c>
      <c r="D23" s="32">
        <v>66</v>
      </c>
      <c r="E23" s="2">
        <v>512</v>
      </c>
      <c r="F23" s="139">
        <v>45</v>
      </c>
      <c r="G23" s="140">
        <v>2099906</v>
      </c>
      <c r="H23" s="141">
        <v>4101</v>
      </c>
      <c r="I23" s="2">
        <v>452</v>
      </c>
      <c r="J23" s="47">
        <v>40</v>
      </c>
      <c r="K23" s="48">
        <v>1848830</v>
      </c>
      <c r="L23" s="49">
        <v>4090</v>
      </c>
      <c r="M23" s="2">
        <v>451</v>
      </c>
      <c r="N23">
        <v>40</v>
      </c>
      <c r="O23" s="5">
        <v>1822630</v>
      </c>
      <c r="P23" s="5">
        <v>4041</v>
      </c>
      <c r="Q23" s="2">
        <v>30</v>
      </c>
      <c r="R23">
        <v>3</v>
      </c>
      <c r="S23" s="5">
        <v>26200</v>
      </c>
      <c r="T23" s="5">
        <v>873</v>
      </c>
      <c r="U23" s="64">
        <v>301</v>
      </c>
      <c r="V23" s="68">
        <v>26</v>
      </c>
      <c r="W23" s="69">
        <v>189525</v>
      </c>
      <c r="X23" s="70">
        <v>630</v>
      </c>
      <c r="Y23" s="2">
        <v>42</v>
      </c>
      <c r="Z23" s="89">
        <v>4</v>
      </c>
      <c r="AA23" s="90">
        <v>61551</v>
      </c>
      <c r="AB23" s="91">
        <v>1466</v>
      </c>
      <c r="AC23" s="2">
        <v>478</v>
      </c>
      <c r="AD23" s="108">
        <v>42</v>
      </c>
      <c r="AE23" s="109">
        <v>2401173</v>
      </c>
      <c r="AF23" s="110">
        <v>5023</v>
      </c>
      <c r="AG23" s="2">
        <v>478</v>
      </c>
      <c r="AH23" s="160">
        <v>42</v>
      </c>
      <c r="AI23" s="161">
        <v>2367923</v>
      </c>
      <c r="AJ23" s="162">
        <v>4954</v>
      </c>
      <c r="AK23" s="2">
        <v>5</v>
      </c>
      <c r="AL23" s="179">
        <v>0</v>
      </c>
      <c r="AM23" s="180">
        <v>33250</v>
      </c>
      <c r="AN23" s="181">
        <v>6650</v>
      </c>
      <c r="AO23" t="s">
        <v>172</v>
      </c>
    </row>
    <row r="24" spans="1:41" x14ac:dyDescent="0.25">
      <c r="A24" t="s">
        <v>81</v>
      </c>
      <c r="B24" s="16">
        <v>608</v>
      </c>
      <c r="C24" s="2">
        <v>458</v>
      </c>
      <c r="D24" s="32">
        <v>75</v>
      </c>
      <c r="E24" s="2">
        <v>339</v>
      </c>
      <c r="F24" s="139">
        <v>56</v>
      </c>
      <c r="G24" s="140">
        <v>1477456</v>
      </c>
      <c r="H24" s="141">
        <v>4358</v>
      </c>
      <c r="I24" s="2">
        <v>321</v>
      </c>
      <c r="J24" s="47">
        <v>53</v>
      </c>
      <c r="K24" s="48">
        <v>1363212</v>
      </c>
      <c r="L24" s="49">
        <v>4247</v>
      </c>
      <c r="M24" s="2">
        <v>321</v>
      </c>
      <c r="N24">
        <v>53</v>
      </c>
      <c r="O24" s="5">
        <v>1337212</v>
      </c>
      <c r="P24" s="5">
        <v>4166</v>
      </c>
      <c r="Q24" s="2">
        <v>27</v>
      </c>
      <c r="R24">
        <v>4</v>
      </c>
      <c r="S24" s="5">
        <v>26000</v>
      </c>
      <c r="T24" s="5">
        <v>963</v>
      </c>
      <c r="U24" s="64">
        <v>142</v>
      </c>
      <c r="V24" s="68">
        <v>23</v>
      </c>
      <c r="W24" s="69">
        <v>99650</v>
      </c>
      <c r="X24" s="70">
        <v>702</v>
      </c>
      <c r="Y24" s="2">
        <v>11</v>
      </c>
      <c r="Z24" s="89">
        <v>2</v>
      </c>
      <c r="AA24" s="90">
        <v>14594</v>
      </c>
      <c r="AB24" s="91">
        <v>1327</v>
      </c>
      <c r="AC24" s="2">
        <v>291</v>
      </c>
      <c r="AD24" s="108">
        <v>48</v>
      </c>
      <c r="AE24" s="109">
        <v>1524765</v>
      </c>
      <c r="AF24" s="110">
        <v>5240</v>
      </c>
      <c r="AG24" s="2">
        <v>289</v>
      </c>
      <c r="AH24" s="160">
        <v>48</v>
      </c>
      <c r="AI24" s="161">
        <v>1515165</v>
      </c>
      <c r="AJ24" s="162">
        <v>5243</v>
      </c>
      <c r="AK24" s="2">
        <v>2</v>
      </c>
      <c r="AL24" s="179">
        <v>0</v>
      </c>
      <c r="AM24" s="180">
        <v>9600</v>
      </c>
      <c r="AN24" s="181">
        <v>4800</v>
      </c>
      <c r="AO24" t="s">
        <v>172</v>
      </c>
    </row>
    <row r="25" spans="1:41" x14ac:dyDescent="0.25">
      <c r="A25" t="s">
        <v>82</v>
      </c>
      <c r="B25" s="16">
        <v>456</v>
      </c>
      <c r="C25" s="2">
        <v>403</v>
      </c>
      <c r="D25" s="32">
        <v>88</v>
      </c>
      <c r="E25" s="2">
        <v>296</v>
      </c>
      <c r="F25" s="139">
        <v>65</v>
      </c>
      <c r="G25" s="140">
        <v>1250111</v>
      </c>
      <c r="H25" s="141">
        <v>4223</v>
      </c>
      <c r="I25" s="2">
        <v>289</v>
      </c>
      <c r="J25" s="47">
        <v>63</v>
      </c>
      <c r="K25" s="48">
        <v>1161613</v>
      </c>
      <c r="L25" s="49">
        <v>4019</v>
      </c>
      <c r="M25" s="2">
        <v>288</v>
      </c>
      <c r="N25">
        <v>63</v>
      </c>
      <c r="O25" s="5">
        <v>1141763</v>
      </c>
      <c r="P25" s="5">
        <v>3964</v>
      </c>
      <c r="Q25" s="2">
        <v>28</v>
      </c>
      <c r="R25">
        <v>6</v>
      </c>
      <c r="S25" s="5">
        <v>19850</v>
      </c>
      <c r="T25" s="5">
        <v>709</v>
      </c>
      <c r="U25" s="64">
        <v>113</v>
      </c>
      <c r="V25" s="68">
        <v>25</v>
      </c>
      <c r="W25" s="69">
        <v>88498</v>
      </c>
      <c r="X25" s="70">
        <v>783</v>
      </c>
      <c r="Y25" s="2">
        <v>0</v>
      </c>
      <c r="Z25" s="89">
        <v>0</v>
      </c>
      <c r="AA25" s="90">
        <v>0</v>
      </c>
      <c r="AB25" s="91"/>
      <c r="AC25" s="2">
        <v>346</v>
      </c>
      <c r="AD25" s="108">
        <v>76</v>
      </c>
      <c r="AE25" s="109">
        <v>2090671</v>
      </c>
      <c r="AF25" s="110">
        <v>6042</v>
      </c>
      <c r="AG25" s="2">
        <v>346</v>
      </c>
      <c r="AH25" s="160">
        <v>76</v>
      </c>
      <c r="AI25" s="161">
        <v>1990036</v>
      </c>
      <c r="AJ25" s="162">
        <v>5752</v>
      </c>
      <c r="AK25" s="2">
        <v>18</v>
      </c>
      <c r="AL25" s="179">
        <v>4</v>
      </c>
      <c r="AM25" s="180">
        <v>100635</v>
      </c>
      <c r="AN25" s="181">
        <v>5591</v>
      </c>
      <c r="AO25" t="s">
        <v>172</v>
      </c>
    </row>
    <row r="26" spans="1:41" x14ac:dyDescent="0.25">
      <c r="A26" t="s">
        <v>83</v>
      </c>
      <c r="B26" s="16">
        <v>141</v>
      </c>
      <c r="C26" s="2">
        <v>131</v>
      </c>
      <c r="D26" s="32">
        <v>93</v>
      </c>
      <c r="E26" s="2">
        <v>107</v>
      </c>
      <c r="F26" s="139">
        <v>76</v>
      </c>
      <c r="G26" s="140">
        <v>491636</v>
      </c>
      <c r="H26" s="141">
        <v>4595</v>
      </c>
      <c r="I26" s="2">
        <v>92</v>
      </c>
      <c r="J26" s="47">
        <v>65</v>
      </c>
      <c r="K26" s="48">
        <v>352988</v>
      </c>
      <c r="L26" s="49">
        <v>3837</v>
      </c>
      <c r="M26" s="2">
        <v>92</v>
      </c>
      <c r="N26">
        <v>65</v>
      </c>
      <c r="O26" s="5">
        <v>343988</v>
      </c>
      <c r="P26" s="5">
        <v>3739</v>
      </c>
      <c r="Q26" s="2">
        <v>18</v>
      </c>
      <c r="R26">
        <v>13</v>
      </c>
      <c r="S26" s="5">
        <v>9000</v>
      </c>
      <c r="T26" s="5">
        <v>500</v>
      </c>
      <c r="U26" s="64">
        <v>77</v>
      </c>
      <c r="V26" s="68">
        <v>55</v>
      </c>
      <c r="W26" s="69">
        <v>136148</v>
      </c>
      <c r="X26" s="70">
        <v>1768</v>
      </c>
      <c r="Y26" s="2">
        <v>3</v>
      </c>
      <c r="Z26" s="89">
        <v>2</v>
      </c>
      <c r="AA26" s="90">
        <v>2500</v>
      </c>
      <c r="AB26" s="91">
        <v>833</v>
      </c>
      <c r="AC26" s="2">
        <v>104</v>
      </c>
      <c r="AD26" s="108">
        <v>74</v>
      </c>
      <c r="AE26" s="109">
        <v>580482</v>
      </c>
      <c r="AF26" s="110">
        <v>5582</v>
      </c>
      <c r="AG26" s="2">
        <v>104</v>
      </c>
      <c r="AH26" s="160">
        <v>74</v>
      </c>
      <c r="AI26" s="161">
        <v>544958</v>
      </c>
      <c r="AJ26" s="162">
        <v>5240</v>
      </c>
      <c r="AK26" s="2">
        <v>6</v>
      </c>
      <c r="AL26" s="179">
        <v>4</v>
      </c>
      <c r="AM26" s="180">
        <v>35524</v>
      </c>
      <c r="AN26" s="181">
        <v>5921</v>
      </c>
      <c r="AO26" t="s">
        <v>172</v>
      </c>
    </row>
    <row r="27" spans="1:41" x14ac:dyDescent="0.25">
      <c r="A27" t="s">
        <v>91</v>
      </c>
      <c r="B27" s="16">
        <v>76</v>
      </c>
      <c r="C27" s="2">
        <v>68</v>
      </c>
      <c r="D27" s="32">
        <v>89</v>
      </c>
      <c r="E27" s="2">
        <v>56</v>
      </c>
      <c r="F27" s="139">
        <v>74</v>
      </c>
      <c r="G27" s="140">
        <v>261334</v>
      </c>
      <c r="H27" s="141">
        <v>4667</v>
      </c>
      <c r="I27" s="2">
        <v>55</v>
      </c>
      <c r="J27" s="47">
        <v>72</v>
      </c>
      <c r="K27" s="48">
        <v>244684</v>
      </c>
      <c r="L27" s="49">
        <v>4449</v>
      </c>
      <c r="M27" s="2">
        <v>55</v>
      </c>
      <c r="N27">
        <v>72</v>
      </c>
      <c r="O27" s="5">
        <v>239903</v>
      </c>
      <c r="P27" s="5">
        <v>4362</v>
      </c>
      <c r="Q27" s="2">
        <v>10</v>
      </c>
      <c r="R27">
        <v>13</v>
      </c>
      <c r="S27" s="5">
        <v>4781</v>
      </c>
      <c r="T27" s="5">
        <v>478</v>
      </c>
      <c r="U27" s="64">
        <v>23</v>
      </c>
      <c r="V27" s="68">
        <v>30</v>
      </c>
      <c r="W27" s="69">
        <v>16650</v>
      </c>
      <c r="X27" s="70">
        <v>724</v>
      </c>
      <c r="Y27" s="2">
        <v>0</v>
      </c>
      <c r="Z27" s="89">
        <v>0</v>
      </c>
      <c r="AA27" s="90">
        <v>0</v>
      </c>
      <c r="AB27" s="91"/>
      <c r="AC27" s="2">
        <v>58</v>
      </c>
      <c r="AD27" s="108">
        <v>76</v>
      </c>
      <c r="AE27" s="109">
        <v>382506</v>
      </c>
      <c r="AF27" s="110">
        <v>6595</v>
      </c>
      <c r="AG27" s="2">
        <v>58</v>
      </c>
      <c r="AH27" s="160">
        <v>76</v>
      </c>
      <c r="AI27" s="161">
        <v>371506</v>
      </c>
      <c r="AJ27" s="162">
        <v>6405</v>
      </c>
      <c r="AK27" s="2">
        <v>2</v>
      </c>
      <c r="AL27" s="179">
        <v>3</v>
      </c>
      <c r="AM27" s="180">
        <v>11000</v>
      </c>
      <c r="AN27" s="181">
        <v>5500</v>
      </c>
      <c r="AO27" t="s">
        <v>172</v>
      </c>
    </row>
    <row r="28" spans="1:41" x14ac:dyDescent="0.25">
      <c r="A28" t="s">
        <v>92</v>
      </c>
      <c r="B28" s="16">
        <v>89</v>
      </c>
      <c r="C28" s="2">
        <v>61</v>
      </c>
      <c r="D28" s="32">
        <v>69</v>
      </c>
      <c r="E28" s="2">
        <v>49</v>
      </c>
      <c r="F28" s="139">
        <v>55</v>
      </c>
      <c r="G28" s="140">
        <v>228579</v>
      </c>
      <c r="H28" s="141">
        <v>4665</v>
      </c>
      <c r="I28" s="2">
        <v>48</v>
      </c>
      <c r="J28" s="47">
        <v>54</v>
      </c>
      <c r="K28" s="48">
        <v>206260</v>
      </c>
      <c r="L28" s="49">
        <v>4297</v>
      </c>
      <c r="M28" s="2">
        <v>48</v>
      </c>
      <c r="N28">
        <v>54</v>
      </c>
      <c r="O28" s="5">
        <v>195660</v>
      </c>
      <c r="P28" s="5">
        <v>4076</v>
      </c>
      <c r="Q28" s="2">
        <v>15</v>
      </c>
      <c r="R28">
        <v>17</v>
      </c>
      <c r="S28" s="5">
        <v>10600</v>
      </c>
      <c r="T28" s="5">
        <v>707</v>
      </c>
      <c r="U28" s="64">
        <v>33</v>
      </c>
      <c r="V28" s="68">
        <v>37</v>
      </c>
      <c r="W28" s="69">
        <v>22319</v>
      </c>
      <c r="X28" s="70">
        <v>676</v>
      </c>
      <c r="Y28" s="2">
        <v>0</v>
      </c>
      <c r="Z28" s="89">
        <v>0</v>
      </c>
      <c r="AA28" s="90">
        <v>0</v>
      </c>
      <c r="AB28" s="91"/>
      <c r="AC28" s="2">
        <v>42</v>
      </c>
      <c r="AD28" s="108">
        <v>47</v>
      </c>
      <c r="AE28" s="109">
        <v>212943</v>
      </c>
      <c r="AF28" s="110">
        <v>5070</v>
      </c>
      <c r="AG28" s="2">
        <v>42</v>
      </c>
      <c r="AH28" s="160">
        <v>47</v>
      </c>
      <c r="AI28" s="161">
        <v>212943</v>
      </c>
      <c r="AJ28" s="162">
        <v>5070</v>
      </c>
      <c r="AK28" s="2">
        <v>0</v>
      </c>
      <c r="AL28" s="179">
        <v>0</v>
      </c>
      <c r="AM28" s="180">
        <v>0</v>
      </c>
      <c r="AN28" s="181">
        <v>0</v>
      </c>
      <c r="AO28" t="s">
        <v>172</v>
      </c>
    </row>
    <row r="29" spans="1:41" x14ac:dyDescent="0.25">
      <c r="A29" t="s">
        <v>100</v>
      </c>
      <c r="B29" s="16">
        <v>755</v>
      </c>
      <c r="C29" s="2">
        <v>635</v>
      </c>
      <c r="D29" s="32">
        <v>84</v>
      </c>
      <c r="E29" s="2">
        <v>454</v>
      </c>
      <c r="F29" s="139">
        <v>60</v>
      </c>
      <c r="G29" s="140">
        <v>1865279</v>
      </c>
      <c r="H29" s="141">
        <v>4109</v>
      </c>
      <c r="I29" s="2">
        <v>408</v>
      </c>
      <c r="J29" s="47">
        <v>54</v>
      </c>
      <c r="K29" s="48">
        <v>1552023</v>
      </c>
      <c r="L29" s="49">
        <v>3804</v>
      </c>
      <c r="M29" s="2">
        <v>407</v>
      </c>
      <c r="N29">
        <v>54</v>
      </c>
      <c r="O29" s="5">
        <v>1499523</v>
      </c>
      <c r="P29" s="5">
        <v>3684</v>
      </c>
      <c r="Q29" s="2">
        <v>55</v>
      </c>
      <c r="R29">
        <v>7</v>
      </c>
      <c r="S29" s="5">
        <v>52500</v>
      </c>
      <c r="T29" s="5">
        <v>955</v>
      </c>
      <c r="U29" s="64">
        <v>321</v>
      </c>
      <c r="V29" s="68">
        <v>43</v>
      </c>
      <c r="W29" s="69">
        <v>313256</v>
      </c>
      <c r="X29" s="70">
        <v>976</v>
      </c>
      <c r="Y29" s="2">
        <v>0</v>
      </c>
      <c r="Z29" s="89">
        <v>0</v>
      </c>
      <c r="AA29" s="90">
        <v>0</v>
      </c>
      <c r="AB29" s="91"/>
      <c r="AC29" s="2">
        <v>512</v>
      </c>
      <c r="AD29" s="108">
        <v>68</v>
      </c>
      <c r="AE29" s="109">
        <v>2859601</v>
      </c>
      <c r="AF29" s="110">
        <v>5585</v>
      </c>
      <c r="AG29" s="2">
        <v>509</v>
      </c>
      <c r="AH29" s="160">
        <v>67</v>
      </c>
      <c r="AI29" s="161">
        <v>2619270</v>
      </c>
      <c r="AJ29" s="162">
        <v>5146</v>
      </c>
      <c r="AK29" s="2">
        <v>50</v>
      </c>
      <c r="AL29" s="179">
        <v>7</v>
      </c>
      <c r="AM29" s="180">
        <v>240331</v>
      </c>
      <c r="AN29" s="181">
        <v>4807</v>
      </c>
      <c r="AO29" t="s">
        <v>172</v>
      </c>
    </row>
    <row r="30" spans="1:41" x14ac:dyDescent="0.25">
      <c r="A30" t="s">
        <v>101</v>
      </c>
      <c r="B30" s="16">
        <v>501</v>
      </c>
      <c r="C30" s="2">
        <v>407</v>
      </c>
      <c r="D30" s="32">
        <v>81</v>
      </c>
      <c r="E30" s="2">
        <v>319</v>
      </c>
      <c r="F30" s="139">
        <v>64</v>
      </c>
      <c r="G30" s="140">
        <v>1325296</v>
      </c>
      <c r="H30" s="141">
        <v>4155</v>
      </c>
      <c r="I30" s="2">
        <v>288</v>
      </c>
      <c r="J30" s="47">
        <v>57</v>
      </c>
      <c r="K30" s="48">
        <v>1151481</v>
      </c>
      <c r="L30" s="49">
        <v>3998</v>
      </c>
      <c r="M30" s="2">
        <v>288</v>
      </c>
      <c r="N30">
        <v>57</v>
      </c>
      <c r="O30" s="5">
        <v>1114758</v>
      </c>
      <c r="P30" s="5">
        <v>3871</v>
      </c>
      <c r="Q30" s="2">
        <v>55</v>
      </c>
      <c r="R30">
        <v>11</v>
      </c>
      <c r="S30" s="5">
        <v>36723</v>
      </c>
      <c r="T30" s="5">
        <v>668</v>
      </c>
      <c r="U30" s="64">
        <v>161</v>
      </c>
      <c r="V30" s="68">
        <v>32</v>
      </c>
      <c r="W30" s="69">
        <v>147015</v>
      </c>
      <c r="X30" s="70">
        <v>913</v>
      </c>
      <c r="Y30" s="2">
        <v>32</v>
      </c>
      <c r="Z30" s="89">
        <v>6</v>
      </c>
      <c r="AA30" s="90">
        <v>26800</v>
      </c>
      <c r="AB30" s="91">
        <v>838</v>
      </c>
      <c r="AC30" s="2">
        <v>304</v>
      </c>
      <c r="AD30" s="108">
        <v>61</v>
      </c>
      <c r="AE30" s="109">
        <v>1738064</v>
      </c>
      <c r="AF30" s="110">
        <v>5717</v>
      </c>
      <c r="AG30" s="2">
        <v>302</v>
      </c>
      <c r="AH30" s="160">
        <v>60</v>
      </c>
      <c r="AI30" s="161">
        <v>1679300</v>
      </c>
      <c r="AJ30" s="162">
        <v>5561</v>
      </c>
      <c r="AK30" s="2">
        <v>11</v>
      </c>
      <c r="AL30" s="179">
        <v>2</v>
      </c>
      <c r="AM30" s="180">
        <v>58764</v>
      </c>
      <c r="AN30" s="181">
        <v>5342</v>
      </c>
      <c r="AO30" t="s">
        <v>172</v>
      </c>
    </row>
    <row r="31" spans="1:41" x14ac:dyDescent="0.25">
      <c r="A31" t="s">
        <v>102</v>
      </c>
      <c r="B31" s="16">
        <v>984</v>
      </c>
      <c r="C31" s="2">
        <v>767</v>
      </c>
      <c r="D31" s="32">
        <v>78</v>
      </c>
      <c r="E31" s="2">
        <v>564</v>
      </c>
      <c r="F31" s="139">
        <v>57</v>
      </c>
      <c r="G31" s="140">
        <v>2385719</v>
      </c>
      <c r="H31" s="141">
        <v>4230</v>
      </c>
      <c r="I31" s="2">
        <v>517</v>
      </c>
      <c r="J31" s="47">
        <v>53</v>
      </c>
      <c r="K31" s="48">
        <v>2112879</v>
      </c>
      <c r="L31" s="49">
        <v>4087</v>
      </c>
      <c r="M31" s="2">
        <v>517</v>
      </c>
      <c r="N31">
        <v>53</v>
      </c>
      <c r="O31" s="5">
        <v>1968803</v>
      </c>
      <c r="P31" s="5">
        <v>3808</v>
      </c>
      <c r="Q31" s="2">
        <v>204</v>
      </c>
      <c r="R31">
        <v>21</v>
      </c>
      <c r="S31" s="5">
        <v>144076</v>
      </c>
      <c r="T31" s="5">
        <v>706</v>
      </c>
      <c r="U31" s="64">
        <v>313</v>
      </c>
      <c r="V31" s="68">
        <v>32</v>
      </c>
      <c r="W31" s="69">
        <v>243740</v>
      </c>
      <c r="X31" s="70">
        <v>779</v>
      </c>
      <c r="Y31" s="2">
        <v>32</v>
      </c>
      <c r="Z31" s="89">
        <v>3</v>
      </c>
      <c r="AA31" s="90">
        <v>29100</v>
      </c>
      <c r="AB31" s="91">
        <v>909</v>
      </c>
      <c r="AC31" s="2">
        <v>569</v>
      </c>
      <c r="AD31" s="108">
        <v>58</v>
      </c>
      <c r="AE31" s="109">
        <v>2920152</v>
      </c>
      <c r="AF31" s="110">
        <v>5132</v>
      </c>
      <c r="AG31" s="2">
        <v>568</v>
      </c>
      <c r="AH31" s="160">
        <v>58</v>
      </c>
      <c r="AI31" s="161">
        <v>2819779</v>
      </c>
      <c r="AJ31" s="162">
        <v>4964</v>
      </c>
      <c r="AK31" s="2">
        <v>19</v>
      </c>
      <c r="AL31" s="179">
        <v>2</v>
      </c>
      <c r="AM31" s="180">
        <v>100373</v>
      </c>
      <c r="AN31" s="181">
        <v>5283</v>
      </c>
      <c r="AO31" t="s">
        <v>172</v>
      </c>
    </row>
    <row r="32" spans="1:41" x14ac:dyDescent="0.25">
      <c r="A32" t="s">
        <v>123</v>
      </c>
      <c r="B32" s="16">
        <v>651</v>
      </c>
      <c r="C32" s="2">
        <v>557</v>
      </c>
      <c r="D32" s="32">
        <v>86</v>
      </c>
      <c r="E32" s="2">
        <v>406</v>
      </c>
      <c r="F32" s="139">
        <v>62</v>
      </c>
      <c r="G32" s="140">
        <v>1769147</v>
      </c>
      <c r="H32" s="141">
        <v>4358</v>
      </c>
      <c r="I32" s="2">
        <v>374</v>
      </c>
      <c r="J32" s="47">
        <v>57</v>
      </c>
      <c r="K32" s="48">
        <v>1482605</v>
      </c>
      <c r="L32" s="49">
        <v>3964</v>
      </c>
      <c r="M32" s="2">
        <v>374</v>
      </c>
      <c r="N32">
        <v>57</v>
      </c>
      <c r="O32" s="5">
        <v>1441055</v>
      </c>
      <c r="P32" s="5">
        <v>3853</v>
      </c>
      <c r="Q32" s="2">
        <v>72</v>
      </c>
      <c r="R32">
        <v>11</v>
      </c>
      <c r="S32" s="5">
        <v>41550</v>
      </c>
      <c r="T32" s="5">
        <v>577</v>
      </c>
      <c r="U32" s="64">
        <v>224</v>
      </c>
      <c r="V32" s="68">
        <v>34</v>
      </c>
      <c r="W32" s="69">
        <v>274742</v>
      </c>
      <c r="X32" s="70">
        <v>1227</v>
      </c>
      <c r="Y32" s="2">
        <v>17</v>
      </c>
      <c r="Z32" s="89">
        <v>3</v>
      </c>
      <c r="AA32" s="90">
        <v>11800</v>
      </c>
      <c r="AB32" s="91">
        <v>694</v>
      </c>
      <c r="AC32" s="2">
        <v>431</v>
      </c>
      <c r="AD32" s="108">
        <v>66</v>
      </c>
      <c r="AE32" s="109">
        <v>2320044</v>
      </c>
      <c r="AF32" s="110">
        <v>5383</v>
      </c>
      <c r="AG32" s="2">
        <v>428</v>
      </c>
      <c r="AH32" s="160">
        <v>66</v>
      </c>
      <c r="AI32" s="161">
        <v>2154400</v>
      </c>
      <c r="AJ32" s="162">
        <v>5034</v>
      </c>
      <c r="AK32" s="2">
        <v>33</v>
      </c>
      <c r="AL32" s="179">
        <v>5</v>
      </c>
      <c r="AM32" s="180">
        <v>165644</v>
      </c>
      <c r="AN32" s="181">
        <v>5020</v>
      </c>
      <c r="AO32" t="s">
        <v>172</v>
      </c>
    </row>
    <row r="33" spans="1:41" x14ac:dyDescent="0.25">
      <c r="A33" t="s">
        <v>171</v>
      </c>
      <c r="B33" s="16">
        <v>622</v>
      </c>
      <c r="C33" s="2">
        <v>554</v>
      </c>
      <c r="D33" s="32">
        <v>89</v>
      </c>
      <c r="E33" s="2">
        <v>488</v>
      </c>
      <c r="F33" s="139">
        <v>78</v>
      </c>
      <c r="G33" s="140">
        <v>2132165</v>
      </c>
      <c r="H33" s="141">
        <v>4369</v>
      </c>
      <c r="I33" s="2">
        <v>474</v>
      </c>
      <c r="J33" s="47">
        <v>76</v>
      </c>
      <c r="K33" s="48">
        <v>1981832</v>
      </c>
      <c r="L33" s="49">
        <v>4181</v>
      </c>
      <c r="M33" s="2">
        <v>474</v>
      </c>
      <c r="N33">
        <v>76</v>
      </c>
      <c r="O33" s="5">
        <v>1969354</v>
      </c>
      <c r="P33" s="5">
        <v>4155</v>
      </c>
      <c r="Q33" s="2">
        <v>18</v>
      </c>
      <c r="R33">
        <v>3</v>
      </c>
      <c r="S33" s="5">
        <v>12478</v>
      </c>
      <c r="T33" s="5">
        <v>693</v>
      </c>
      <c r="U33" s="64">
        <v>233</v>
      </c>
      <c r="V33" s="68">
        <v>37</v>
      </c>
      <c r="W33" s="69">
        <v>148767</v>
      </c>
      <c r="X33" s="70">
        <v>638</v>
      </c>
      <c r="Y33" s="2">
        <v>4</v>
      </c>
      <c r="Z33" s="89">
        <v>1</v>
      </c>
      <c r="AA33" s="90">
        <v>1566</v>
      </c>
      <c r="AB33" s="91">
        <v>392</v>
      </c>
      <c r="AC33" s="2">
        <v>361</v>
      </c>
      <c r="AD33" s="108">
        <v>58</v>
      </c>
      <c r="AE33" s="109">
        <v>2534746</v>
      </c>
      <c r="AF33" s="110">
        <v>7021</v>
      </c>
      <c r="AG33" s="2">
        <v>359</v>
      </c>
      <c r="AH33" s="160">
        <v>58</v>
      </c>
      <c r="AI33" s="161">
        <v>2487590</v>
      </c>
      <c r="AJ33" s="162">
        <v>6929</v>
      </c>
      <c r="AK33" s="2">
        <v>7</v>
      </c>
      <c r="AL33" s="179">
        <v>1</v>
      </c>
      <c r="AM33" s="180">
        <v>47156</v>
      </c>
      <c r="AN33" s="181">
        <v>6737</v>
      </c>
      <c r="AO33" t="s">
        <v>172</v>
      </c>
    </row>
    <row r="34" spans="1:41" x14ac:dyDescent="0.25">
      <c r="A34" t="s">
        <v>107</v>
      </c>
      <c r="B34" s="16">
        <v>533</v>
      </c>
      <c r="C34" s="2">
        <v>460</v>
      </c>
      <c r="D34" s="32">
        <v>86</v>
      </c>
      <c r="E34" s="2">
        <v>351</v>
      </c>
      <c r="F34" s="139">
        <v>66</v>
      </c>
      <c r="G34" s="140">
        <v>1411910</v>
      </c>
      <c r="H34" s="141">
        <v>4023</v>
      </c>
      <c r="I34" s="2">
        <v>296</v>
      </c>
      <c r="J34" s="47">
        <v>56</v>
      </c>
      <c r="K34" s="48">
        <v>1236093</v>
      </c>
      <c r="L34" s="49">
        <v>4176</v>
      </c>
      <c r="M34" s="2">
        <v>291</v>
      </c>
      <c r="N34">
        <v>55</v>
      </c>
      <c r="O34" s="5">
        <v>1168336</v>
      </c>
      <c r="P34" s="5">
        <v>4015</v>
      </c>
      <c r="Q34" s="2">
        <v>74</v>
      </c>
      <c r="R34">
        <v>14</v>
      </c>
      <c r="S34" s="5">
        <v>67757</v>
      </c>
      <c r="T34" s="5">
        <v>916</v>
      </c>
      <c r="U34" s="64">
        <v>189</v>
      </c>
      <c r="V34" s="68">
        <v>35</v>
      </c>
      <c r="W34" s="69">
        <v>143951</v>
      </c>
      <c r="X34" s="70">
        <v>762</v>
      </c>
      <c r="Y34" s="2">
        <v>51</v>
      </c>
      <c r="Z34" s="89">
        <v>10</v>
      </c>
      <c r="AA34" s="90">
        <v>31866</v>
      </c>
      <c r="AB34" s="91">
        <v>625</v>
      </c>
      <c r="AC34" s="2">
        <v>344</v>
      </c>
      <c r="AD34" s="108">
        <v>65</v>
      </c>
      <c r="AE34" s="109">
        <v>1874348</v>
      </c>
      <c r="AF34" s="110">
        <v>5449</v>
      </c>
      <c r="AG34" s="2">
        <v>344</v>
      </c>
      <c r="AH34" s="160">
        <v>65</v>
      </c>
      <c r="AI34" s="161">
        <v>1793477</v>
      </c>
      <c r="AJ34" s="162">
        <v>5214</v>
      </c>
      <c r="AK34" s="2">
        <v>18</v>
      </c>
      <c r="AL34" s="179">
        <v>3</v>
      </c>
      <c r="AM34" s="180">
        <v>80871</v>
      </c>
      <c r="AN34" s="181">
        <v>4493</v>
      </c>
      <c r="AO34" t="s">
        <v>172</v>
      </c>
    </row>
    <row r="35" spans="1:41" x14ac:dyDescent="0.25">
      <c r="A35" t="s">
        <v>116</v>
      </c>
      <c r="B35" s="16">
        <v>211</v>
      </c>
      <c r="C35" s="2">
        <v>180</v>
      </c>
      <c r="D35" s="33">
        <v>85</v>
      </c>
      <c r="E35" s="2">
        <v>128</v>
      </c>
      <c r="F35" s="142">
        <v>61</v>
      </c>
      <c r="G35" s="143">
        <v>539767</v>
      </c>
      <c r="H35" s="144">
        <v>4217</v>
      </c>
      <c r="I35" s="2">
        <v>116</v>
      </c>
      <c r="J35" s="50">
        <v>55</v>
      </c>
      <c r="K35" s="51">
        <v>472448</v>
      </c>
      <c r="L35" s="52">
        <v>4073</v>
      </c>
      <c r="M35" s="2">
        <v>115</v>
      </c>
      <c r="N35">
        <v>55</v>
      </c>
      <c r="O35" s="5">
        <v>425836</v>
      </c>
      <c r="P35" s="5">
        <v>3703</v>
      </c>
      <c r="Q35" s="2">
        <v>59</v>
      </c>
      <c r="R35">
        <v>28</v>
      </c>
      <c r="S35" s="5">
        <v>46612</v>
      </c>
      <c r="T35" s="5">
        <v>790</v>
      </c>
      <c r="U35" s="64">
        <v>76</v>
      </c>
      <c r="V35" s="71">
        <v>36</v>
      </c>
      <c r="W35" s="72">
        <v>54896</v>
      </c>
      <c r="X35" s="73">
        <v>722</v>
      </c>
      <c r="Y35" s="2">
        <v>18</v>
      </c>
      <c r="Z35" s="92">
        <v>9</v>
      </c>
      <c r="AA35" s="93">
        <v>12423</v>
      </c>
      <c r="AB35" s="94">
        <v>690</v>
      </c>
      <c r="AC35" s="2">
        <v>158</v>
      </c>
      <c r="AD35" s="111">
        <v>75</v>
      </c>
      <c r="AE35" s="112">
        <v>941048</v>
      </c>
      <c r="AF35" s="113">
        <v>5956</v>
      </c>
      <c r="AG35" s="2">
        <v>157</v>
      </c>
      <c r="AH35" s="163">
        <v>74</v>
      </c>
      <c r="AI35" s="164">
        <v>817922</v>
      </c>
      <c r="AJ35" s="165">
        <v>5210</v>
      </c>
      <c r="AK35" s="2">
        <v>22</v>
      </c>
      <c r="AL35" s="182">
        <v>10</v>
      </c>
      <c r="AM35" s="183">
        <v>123126</v>
      </c>
      <c r="AN35" s="184">
        <v>5597</v>
      </c>
      <c r="AO35" t="s">
        <v>172</v>
      </c>
    </row>
    <row r="36" spans="1:41" s="24" customFormat="1" x14ac:dyDescent="0.25">
      <c r="A36" s="24" t="s">
        <v>178</v>
      </c>
      <c r="B36" s="25">
        <f>SUM(B6:B35)</f>
        <v>16025</v>
      </c>
      <c r="C36" s="25">
        <f>SUM(C6:C35)</f>
        <v>12855</v>
      </c>
      <c r="D36" s="38">
        <f>C36/B36</f>
        <v>0.80218408736349456</v>
      </c>
      <c r="E36" s="25">
        <f>SUM(E6:E35)</f>
        <v>9635</v>
      </c>
      <c r="F36" s="145">
        <f>E36/B36</f>
        <v>0.60124804992199687</v>
      </c>
      <c r="G36" s="146">
        <f>SUM(G6:G35)</f>
        <v>41102201</v>
      </c>
      <c r="H36" s="146">
        <f>G36/E36</f>
        <v>4265.9264141152053</v>
      </c>
      <c r="I36" s="25">
        <f>SUM(I6:I35)</f>
        <v>8821</v>
      </c>
      <c r="J36" s="56">
        <f>I36/B36</f>
        <v>0.55045241809672385</v>
      </c>
      <c r="K36" s="57">
        <f>SUM(K6:K35)</f>
        <v>36032414</v>
      </c>
      <c r="L36" s="57">
        <f>K36/I36</f>
        <v>4084.8445754449608</v>
      </c>
      <c r="M36" s="25">
        <f>SUM(M6:M35)</f>
        <v>8811</v>
      </c>
      <c r="N36" s="26">
        <f>M36/B36</f>
        <v>0.5498283931357254</v>
      </c>
      <c r="O36" s="27">
        <f>SUM(O6:O35)</f>
        <v>34862351</v>
      </c>
      <c r="P36" s="27">
        <f>O36/M36</f>
        <v>3956.6849392804447</v>
      </c>
      <c r="Q36" s="25">
        <f>SUM(Q6:Q35)</f>
        <v>1692</v>
      </c>
      <c r="R36" s="26">
        <f>Q36/B36</f>
        <v>0.10558502340093603</v>
      </c>
      <c r="S36" s="27">
        <f>SUM(S6:S35)</f>
        <v>1170063</v>
      </c>
      <c r="T36" s="27">
        <f>S36/Q36</f>
        <v>691.52659574468089</v>
      </c>
      <c r="U36" s="78">
        <f>SUM(U6:U35)</f>
        <v>5119</v>
      </c>
      <c r="V36" s="79">
        <f>U36/B36</f>
        <v>0.3194383775351014</v>
      </c>
      <c r="W36" s="80">
        <f>SUM(W6:W35)</f>
        <v>4252239</v>
      </c>
      <c r="X36" s="80">
        <f>W36/U36</f>
        <v>830.6776714201992</v>
      </c>
      <c r="Y36" s="25">
        <f>SUM(Y6:Y35)</f>
        <v>712</v>
      </c>
      <c r="Z36" s="98">
        <f>Y36/B36</f>
        <v>4.4430577223088921E-2</v>
      </c>
      <c r="AA36" s="99">
        <f>SUM(AA6:AA35)</f>
        <v>817548</v>
      </c>
      <c r="AB36" s="99">
        <f>AA36/Y36</f>
        <v>1148.2415730337079</v>
      </c>
      <c r="AC36" s="25">
        <f>SUM(AC6:AC35)</f>
        <v>9255</v>
      </c>
      <c r="AD36" s="117">
        <f>AC36/B36</f>
        <v>0.57753510140405617</v>
      </c>
      <c r="AE36" s="118">
        <f>SUM(AE6:AE35)</f>
        <v>52462128</v>
      </c>
      <c r="AF36" s="118">
        <f>AE36/AC36</f>
        <v>5668.5173419773091</v>
      </c>
      <c r="AG36" s="25">
        <f>SUM(AG6:AG35)</f>
        <v>9217</v>
      </c>
      <c r="AH36" s="166">
        <f>AG36/B36</f>
        <v>0.57516380655226207</v>
      </c>
      <c r="AI36" s="167">
        <f>SUM(AI6:AI35)</f>
        <v>49879168</v>
      </c>
      <c r="AJ36" s="167">
        <f>AI36/AG36</f>
        <v>5411.6489096235218</v>
      </c>
      <c r="AK36" s="25">
        <f>SUM(AK6:AK35)</f>
        <v>463</v>
      </c>
      <c r="AL36" s="190">
        <f>AK36/B36</f>
        <v>2.8892355694227771E-2</v>
      </c>
      <c r="AM36" s="185">
        <f>SUM(AM6:AM35)</f>
        <v>2582960</v>
      </c>
      <c r="AN36" s="186">
        <f>AM36/AK36</f>
        <v>5578.7473002159832</v>
      </c>
    </row>
    <row r="37" spans="1:41" x14ac:dyDescent="0.25">
      <c r="A37" s="8"/>
      <c r="D37" s="34"/>
      <c r="F37" s="147"/>
      <c r="J37" s="53"/>
      <c r="K37" s="54"/>
      <c r="L37" s="54"/>
      <c r="N37" s="4"/>
      <c r="R37" s="4"/>
      <c r="U37" s="64"/>
      <c r="V37" s="74"/>
      <c r="W37" s="75"/>
      <c r="X37" s="75"/>
      <c r="Z37" s="95"/>
      <c r="AA37" s="96"/>
      <c r="AB37" s="96"/>
      <c r="AD37" s="114"/>
      <c r="AH37" s="168"/>
    </row>
    <row r="38" spans="1:41" x14ac:dyDescent="0.25">
      <c r="A38" s="8" t="s">
        <v>179</v>
      </c>
      <c r="D38" s="28"/>
      <c r="J38" s="55"/>
      <c r="K38" s="54"/>
      <c r="L38" s="54"/>
      <c r="U38" s="64"/>
      <c r="V38" s="76"/>
      <c r="W38" s="75"/>
      <c r="X38" s="75"/>
      <c r="Z38" s="97"/>
      <c r="AA38" s="96"/>
      <c r="AB38" s="96"/>
    </row>
    <row r="39" spans="1:41" x14ac:dyDescent="0.25">
      <c r="A39" t="s">
        <v>0</v>
      </c>
      <c r="B39" s="21">
        <v>1</v>
      </c>
      <c r="C39" s="22">
        <v>1</v>
      </c>
      <c r="D39" s="35">
        <v>100</v>
      </c>
      <c r="E39" s="22">
        <v>1</v>
      </c>
      <c r="F39" s="136">
        <v>100</v>
      </c>
      <c r="G39" s="137">
        <v>5650</v>
      </c>
      <c r="H39" s="138">
        <v>5650</v>
      </c>
      <c r="I39" s="22">
        <v>1</v>
      </c>
      <c r="J39" s="44">
        <v>100</v>
      </c>
      <c r="K39" s="45">
        <v>5650</v>
      </c>
      <c r="L39" s="46">
        <v>5650</v>
      </c>
      <c r="M39" s="22">
        <v>1</v>
      </c>
      <c r="N39" s="23">
        <v>100</v>
      </c>
      <c r="O39" s="18">
        <v>5550</v>
      </c>
      <c r="P39" s="18">
        <v>5550</v>
      </c>
      <c r="Q39" s="22">
        <v>1</v>
      </c>
      <c r="R39" s="23">
        <v>100</v>
      </c>
      <c r="S39" s="18">
        <v>100</v>
      </c>
      <c r="T39" s="18">
        <v>100</v>
      </c>
      <c r="U39" s="77">
        <v>0</v>
      </c>
      <c r="V39" s="65">
        <v>0</v>
      </c>
      <c r="W39" s="66">
        <v>0</v>
      </c>
      <c r="X39" s="67"/>
      <c r="Y39" s="22">
        <v>0</v>
      </c>
      <c r="Z39" s="86">
        <v>0</v>
      </c>
      <c r="AA39" s="87">
        <v>0</v>
      </c>
      <c r="AB39" s="88">
        <v>0</v>
      </c>
      <c r="AC39" s="22">
        <v>1</v>
      </c>
      <c r="AD39" s="105">
        <v>100</v>
      </c>
      <c r="AE39" s="106">
        <v>5500</v>
      </c>
      <c r="AF39" s="107">
        <v>5500</v>
      </c>
      <c r="AG39" s="22">
        <v>1</v>
      </c>
      <c r="AH39" s="157">
        <v>100</v>
      </c>
      <c r="AI39" s="158">
        <v>5500</v>
      </c>
      <c r="AJ39" s="159">
        <v>5500</v>
      </c>
      <c r="AK39" s="22">
        <v>0</v>
      </c>
      <c r="AL39" s="176">
        <v>0</v>
      </c>
      <c r="AM39" s="177">
        <v>0</v>
      </c>
      <c r="AN39" s="178">
        <v>0</v>
      </c>
      <c r="AO39" t="s">
        <v>180</v>
      </c>
    </row>
    <row r="40" spans="1:41" x14ac:dyDescent="0.25">
      <c r="A40" t="s">
        <v>4</v>
      </c>
      <c r="B40" s="19">
        <v>49</v>
      </c>
      <c r="C40" s="2">
        <v>49</v>
      </c>
      <c r="D40" s="36">
        <v>100</v>
      </c>
      <c r="E40" s="2">
        <v>38</v>
      </c>
      <c r="F40" s="139">
        <v>78</v>
      </c>
      <c r="G40" s="140">
        <v>192793</v>
      </c>
      <c r="H40" s="141">
        <v>5074</v>
      </c>
      <c r="I40" s="2">
        <v>36</v>
      </c>
      <c r="J40" s="47">
        <v>73</v>
      </c>
      <c r="K40" s="48">
        <v>152640</v>
      </c>
      <c r="L40" s="49">
        <v>4240</v>
      </c>
      <c r="M40" s="2">
        <v>36</v>
      </c>
      <c r="N40">
        <v>73</v>
      </c>
      <c r="O40" s="5">
        <v>152640</v>
      </c>
      <c r="P40" s="5">
        <v>4240</v>
      </c>
      <c r="Q40" s="2">
        <v>0</v>
      </c>
      <c r="R40">
        <v>0</v>
      </c>
      <c r="S40" s="5">
        <v>0</v>
      </c>
      <c r="U40" s="64">
        <v>37</v>
      </c>
      <c r="V40" s="68">
        <v>76</v>
      </c>
      <c r="W40" s="69">
        <v>40153</v>
      </c>
      <c r="X40" s="70">
        <v>1085</v>
      </c>
      <c r="Y40" s="2">
        <v>0</v>
      </c>
      <c r="Z40" s="89">
        <v>0</v>
      </c>
      <c r="AA40" s="90">
        <v>0</v>
      </c>
      <c r="AB40" s="91">
        <v>0</v>
      </c>
      <c r="AC40" s="2">
        <v>47</v>
      </c>
      <c r="AD40" s="108">
        <v>96</v>
      </c>
      <c r="AE40" s="109">
        <v>467566</v>
      </c>
      <c r="AF40" s="110">
        <v>9948</v>
      </c>
      <c r="AG40" s="2">
        <v>47</v>
      </c>
      <c r="AH40" s="160">
        <v>96</v>
      </c>
      <c r="AI40" s="161">
        <v>445402</v>
      </c>
      <c r="AJ40" s="162">
        <v>9477</v>
      </c>
      <c r="AK40" s="2">
        <v>9</v>
      </c>
      <c r="AL40" s="179">
        <v>18</v>
      </c>
      <c r="AM40" s="180">
        <v>22164</v>
      </c>
      <c r="AN40" s="181">
        <v>2463</v>
      </c>
      <c r="AO40" t="s">
        <v>169</v>
      </c>
    </row>
    <row r="41" spans="1:41" x14ac:dyDescent="0.25">
      <c r="A41" t="s">
        <v>7</v>
      </c>
      <c r="B41" s="19">
        <v>26</v>
      </c>
      <c r="C41" s="2">
        <v>23</v>
      </c>
      <c r="D41" s="36">
        <v>88</v>
      </c>
      <c r="E41" s="2">
        <v>19</v>
      </c>
      <c r="F41" s="139">
        <v>73</v>
      </c>
      <c r="G41" s="140">
        <v>132500</v>
      </c>
      <c r="H41" s="141">
        <v>6974</v>
      </c>
      <c r="I41" s="2">
        <v>19</v>
      </c>
      <c r="J41" s="47">
        <v>73</v>
      </c>
      <c r="K41" s="48">
        <v>98000</v>
      </c>
      <c r="L41" s="49">
        <v>5158</v>
      </c>
      <c r="M41" s="2">
        <v>19</v>
      </c>
      <c r="N41">
        <v>73</v>
      </c>
      <c r="O41" s="5">
        <v>98000</v>
      </c>
      <c r="P41" s="5">
        <v>5158</v>
      </c>
      <c r="Q41" s="2">
        <v>0</v>
      </c>
      <c r="R41">
        <v>0</v>
      </c>
      <c r="S41" s="5">
        <v>0</v>
      </c>
      <c r="U41" s="64">
        <v>15</v>
      </c>
      <c r="V41" s="68">
        <v>58</v>
      </c>
      <c r="W41" s="69">
        <v>34500</v>
      </c>
      <c r="X41" s="70">
        <v>2300</v>
      </c>
      <c r="Y41" s="2">
        <v>0</v>
      </c>
      <c r="Z41" s="89">
        <v>0</v>
      </c>
      <c r="AA41" s="90">
        <v>0</v>
      </c>
      <c r="AB41" s="91">
        <v>0</v>
      </c>
      <c r="AC41" s="2">
        <v>10</v>
      </c>
      <c r="AD41" s="108">
        <v>38</v>
      </c>
      <c r="AE41" s="109">
        <v>75000</v>
      </c>
      <c r="AF41" s="110">
        <v>7500</v>
      </c>
      <c r="AG41" s="2">
        <v>0</v>
      </c>
      <c r="AH41" s="160">
        <v>0</v>
      </c>
      <c r="AI41" s="161">
        <v>0</v>
      </c>
      <c r="AJ41" s="162"/>
      <c r="AK41" s="2">
        <v>10</v>
      </c>
      <c r="AL41" s="179">
        <v>38</v>
      </c>
      <c r="AM41" s="180">
        <v>75000</v>
      </c>
      <c r="AN41" s="181">
        <v>7500</v>
      </c>
      <c r="AO41" t="s">
        <v>169</v>
      </c>
    </row>
    <row r="42" spans="1:41" x14ac:dyDescent="0.25">
      <c r="A42" t="s">
        <v>8</v>
      </c>
      <c r="B42" s="19">
        <v>189</v>
      </c>
      <c r="C42" s="2">
        <v>151</v>
      </c>
      <c r="D42" s="36">
        <v>80</v>
      </c>
      <c r="E42" s="2">
        <v>151</v>
      </c>
      <c r="F42" s="139">
        <v>80</v>
      </c>
      <c r="G42" s="140">
        <v>459863</v>
      </c>
      <c r="H42" s="141">
        <v>3045</v>
      </c>
      <c r="I42" s="2">
        <v>70</v>
      </c>
      <c r="J42" s="47">
        <v>37</v>
      </c>
      <c r="K42" s="48">
        <v>297770</v>
      </c>
      <c r="L42" s="49">
        <v>4254</v>
      </c>
      <c r="M42" s="2">
        <v>70</v>
      </c>
      <c r="N42">
        <v>37</v>
      </c>
      <c r="O42" s="5">
        <v>280570</v>
      </c>
      <c r="P42" s="5">
        <v>4008</v>
      </c>
      <c r="Q42" s="2">
        <v>24</v>
      </c>
      <c r="R42">
        <v>13</v>
      </c>
      <c r="S42" s="5">
        <v>17200</v>
      </c>
      <c r="T42" s="5">
        <v>717</v>
      </c>
      <c r="U42" s="64">
        <v>67</v>
      </c>
      <c r="V42" s="68">
        <v>35</v>
      </c>
      <c r="W42" s="69">
        <v>89662</v>
      </c>
      <c r="X42" s="70">
        <v>1338</v>
      </c>
      <c r="Y42" s="2">
        <v>25</v>
      </c>
      <c r="Z42" s="89">
        <v>13</v>
      </c>
      <c r="AA42" s="90">
        <v>72431</v>
      </c>
      <c r="AB42" s="91">
        <v>2897</v>
      </c>
      <c r="AC42" s="2">
        <v>139</v>
      </c>
      <c r="AD42" s="108">
        <v>74</v>
      </c>
      <c r="AE42" s="109">
        <v>1768076</v>
      </c>
      <c r="AF42" s="110">
        <v>12720</v>
      </c>
      <c r="AG42" s="2">
        <v>137</v>
      </c>
      <c r="AH42" s="160">
        <v>72</v>
      </c>
      <c r="AI42" s="161">
        <v>1097949</v>
      </c>
      <c r="AJ42" s="162">
        <v>8014</v>
      </c>
      <c r="AK42" s="2">
        <v>78</v>
      </c>
      <c r="AL42" s="179">
        <v>41</v>
      </c>
      <c r="AM42" s="180">
        <v>670127</v>
      </c>
      <c r="AN42" s="181">
        <v>8591</v>
      </c>
      <c r="AO42" t="s">
        <v>169</v>
      </c>
    </row>
    <row r="43" spans="1:41" x14ac:dyDescent="0.25">
      <c r="A43" t="s">
        <v>16</v>
      </c>
      <c r="B43" s="19">
        <v>69</v>
      </c>
      <c r="C43" s="2">
        <v>66</v>
      </c>
      <c r="D43" s="36">
        <v>96</v>
      </c>
      <c r="E43" s="2">
        <v>34</v>
      </c>
      <c r="F43" s="139">
        <v>49</v>
      </c>
      <c r="G43" s="140">
        <v>195716</v>
      </c>
      <c r="H43" s="141">
        <v>5756</v>
      </c>
      <c r="I43" s="2">
        <v>29</v>
      </c>
      <c r="J43" s="47">
        <v>42</v>
      </c>
      <c r="K43" s="48">
        <v>139594</v>
      </c>
      <c r="L43" s="49">
        <v>4814</v>
      </c>
      <c r="M43" s="2">
        <v>29</v>
      </c>
      <c r="N43">
        <v>42</v>
      </c>
      <c r="O43" s="5">
        <v>139594</v>
      </c>
      <c r="P43" s="5">
        <v>4814</v>
      </c>
      <c r="Q43" s="2">
        <v>0</v>
      </c>
      <c r="R43">
        <v>0</v>
      </c>
      <c r="S43" s="5">
        <v>0</v>
      </c>
      <c r="U43" s="64">
        <v>5</v>
      </c>
      <c r="V43" s="68">
        <v>7</v>
      </c>
      <c r="W43" s="69">
        <v>56122</v>
      </c>
      <c r="X43" s="70">
        <v>11224</v>
      </c>
      <c r="Y43" s="2">
        <v>0</v>
      </c>
      <c r="Z43" s="89">
        <v>0</v>
      </c>
      <c r="AA43" s="90">
        <v>0</v>
      </c>
      <c r="AB43" s="91">
        <v>0</v>
      </c>
      <c r="AC43" s="2">
        <v>63</v>
      </c>
      <c r="AD43" s="108">
        <v>91</v>
      </c>
      <c r="AE43" s="109">
        <v>815144</v>
      </c>
      <c r="AF43" s="110">
        <v>12939</v>
      </c>
      <c r="AG43" s="2">
        <v>52</v>
      </c>
      <c r="AH43" s="160">
        <v>75</v>
      </c>
      <c r="AI43" s="161">
        <v>488299</v>
      </c>
      <c r="AJ43" s="162">
        <v>9390</v>
      </c>
      <c r="AK43" s="2">
        <v>47</v>
      </c>
      <c r="AL43" s="179">
        <v>68</v>
      </c>
      <c r="AM43" s="180">
        <v>326845</v>
      </c>
      <c r="AN43" s="181">
        <v>6954</v>
      </c>
      <c r="AO43" t="s">
        <v>169</v>
      </c>
    </row>
    <row r="44" spans="1:41" x14ac:dyDescent="0.25">
      <c r="A44" t="s">
        <v>23</v>
      </c>
      <c r="B44" s="19">
        <v>23</v>
      </c>
      <c r="C44" s="2">
        <v>22</v>
      </c>
      <c r="D44" s="36">
        <v>96</v>
      </c>
      <c r="E44" s="2">
        <v>21</v>
      </c>
      <c r="F44" s="139">
        <v>91</v>
      </c>
      <c r="G44" s="140">
        <v>135216</v>
      </c>
      <c r="H44" s="141">
        <v>6439</v>
      </c>
      <c r="I44" s="2">
        <v>21</v>
      </c>
      <c r="J44" s="47">
        <v>91</v>
      </c>
      <c r="K44" s="48">
        <v>98361</v>
      </c>
      <c r="L44" s="49">
        <v>4684</v>
      </c>
      <c r="M44" s="2">
        <v>21</v>
      </c>
      <c r="N44">
        <v>91</v>
      </c>
      <c r="O44" s="5">
        <v>98361</v>
      </c>
      <c r="P44" s="5">
        <v>4684</v>
      </c>
      <c r="Q44" s="2">
        <v>0</v>
      </c>
      <c r="R44">
        <v>0</v>
      </c>
      <c r="S44" s="5">
        <v>0</v>
      </c>
      <c r="U44" s="64">
        <v>17</v>
      </c>
      <c r="V44" s="68">
        <v>74</v>
      </c>
      <c r="W44" s="69">
        <v>35855</v>
      </c>
      <c r="X44" s="70">
        <v>2109</v>
      </c>
      <c r="Y44" s="2">
        <v>1</v>
      </c>
      <c r="Z44" s="89">
        <v>4</v>
      </c>
      <c r="AA44" s="90">
        <v>1000</v>
      </c>
      <c r="AB44" s="91">
        <v>1000</v>
      </c>
      <c r="AC44" s="2">
        <v>21</v>
      </c>
      <c r="AD44" s="108">
        <v>91</v>
      </c>
      <c r="AE44" s="109">
        <v>171933</v>
      </c>
      <c r="AF44" s="110">
        <v>8187</v>
      </c>
      <c r="AG44" s="2">
        <v>21</v>
      </c>
      <c r="AH44" s="160">
        <v>91</v>
      </c>
      <c r="AI44" s="161">
        <v>171933</v>
      </c>
      <c r="AJ44" s="162">
        <v>8187</v>
      </c>
      <c r="AK44" s="2">
        <v>0</v>
      </c>
      <c r="AL44" s="179">
        <v>0</v>
      </c>
      <c r="AM44" s="180">
        <v>0</v>
      </c>
      <c r="AN44" s="181">
        <v>0</v>
      </c>
      <c r="AO44" t="s">
        <v>169</v>
      </c>
    </row>
    <row r="45" spans="1:41" x14ac:dyDescent="0.25">
      <c r="A45" t="s">
        <v>24</v>
      </c>
      <c r="B45" s="19">
        <v>16</v>
      </c>
      <c r="C45" s="2">
        <v>16</v>
      </c>
      <c r="D45" s="36">
        <v>100</v>
      </c>
      <c r="E45" s="2">
        <v>16</v>
      </c>
      <c r="F45" s="139">
        <v>100</v>
      </c>
      <c r="G45" s="140">
        <v>115011</v>
      </c>
      <c r="H45" s="141">
        <v>7188</v>
      </c>
      <c r="I45" s="2">
        <v>12</v>
      </c>
      <c r="J45" s="47">
        <v>75</v>
      </c>
      <c r="K45" s="48">
        <v>71580</v>
      </c>
      <c r="L45" s="49">
        <v>5965</v>
      </c>
      <c r="M45" s="2">
        <v>12</v>
      </c>
      <c r="N45">
        <v>75</v>
      </c>
      <c r="O45" s="5">
        <v>71580</v>
      </c>
      <c r="P45" s="5">
        <v>5965</v>
      </c>
      <c r="Q45" s="2">
        <v>0</v>
      </c>
      <c r="R45">
        <v>0</v>
      </c>
      <c r="S45" s="5">
        <v>0</v>
      </c>
      <c r="U45" s="64">
        <v>15</v>
      </c>
      <c r="V45" s="68">
        <v>94</v>
      </c>
      <c r="W45" s="69">
        <v>40431</v>
      </c>
      <c r="X45" s="70">
        <v>2695</v>
      </c>
      <c r="Y45" s="2">
        <v>3</v>
      </c>
      <c r="Z45" s="89">
        <v>19</v>
      </c>
      <c r="AA45" s="90">
        <v>3000</v>
      </c>
      <c r="AB45" s="91">
        <v>1000</v>
      </c>
      <c r="AC45" s="2">
        <v>14</v>
      </c>
      <c r="AD45" s="108">
        <v>88</v>
      </c>
      <c r="AE45" s="109">
        <v>124041</v>
      </c>
      <c r="AF45" s="110">
        <v>8860</v>
      </c>
      <c r="AG45" s="2">
        <v>14</v>
      </c>
      <c r="AH45" s="160">
        <v>88</v>
      </c>
      <c r="AI45" s="161">
        <v>124041</v>
      </c>
      <c r="AJ45" s="162">
        <v>8860</v>
      </c>
      <c r="AK45" s="2">
        <v>0</v>
      </c>
      <c r="AL45" s="179">
        <v>0</v>
      </c>
      <c r="AM45" s="180">
        <v>0</v>
      </c>
      <c r="AN45" s="181">
        <v>0</v>
      </c>
      <c r="AO45" t="s">
        <v>169</v>
      </c>
    </row>
    <row r="46" spans="1:41" x14ac:dyDescent="0.25">
      <c r="A46" t="s">
        <v>31</v>
      </c>
      <c r="B46" s="19">
        <v>53</v>
      </c>
      <c r="C46" s="2">
        <v>52</v>
      </c>
      <c r="D46" s="36">
        <v>98</v>
      </c>
      <c r="E46" s="2">
        <v>50</v>
      </c>
      <c r="F46" s="139">
        <v>94</v>
      </c>
      <c r="G46" s="140">
        <v>326909</v>
      </c>
      <c r="H46" s="141">
        <v>6538</v>
      </c>
      <c r="I46" s="2">
        <v>49</v>
      </c>
      <c r="J46" s="47">
        <v>92</v>
      </c>
      <c r="K46" s="48">
        <v>259942</v>
      </c>
      <c r="L46" s="49">
        <v>5305</v>
      </c>
      <c r="M46" s="2">
        <v>49</v>
      </c>
      <c r="N46">
        <v>92</v>
      </c>
      <c r="O46" s="5">
        <v>256792</v>
      </c>
      <c r="P46" s="5">
        <v>5241</v>
      </c>
      <c r="Q46" s="2">
        <v>12</v>
      </c>
      <c r="R46">
        <v>23</v>
      </c>
      <c r="S46" s="5">
        <v>3150</v>
      </c>
      <c r="T46" s="5">
        <v>263</v>
      </c>
      <c r="U46" s="64">
        <v>45</v>
      </c>
      <c r="V46" s="68">
        <v>85</v>
      </c>
      <c r="W46" s="69">
        <v>65917</v>
      </c>
      <c r="X46" s="70">
        <v>1465</v>
      </c>
      <c r="Y46" s="2">
        <v>10</v>
      </c>
      <c r="Z46" s="89">
        <v>19</v>
      </c>
      <c r="AA46" s="90">
        <v>1050</v>
      </c>
      <c r="AB46" s="91">
        <v>105</v>
      </c>
      <c r="AC46" s="2">
        <v>51</v>
      </c>
      <c r="AD46" s="108">
        <v>96</v>
      </c>
      <c r="AE46" s="109">
        <v>490156</v>
      </c>
      <c r="AF46" s="110">
        <v>9611</v>
      </c>
      <c r="AG46" s="2">
        <v>51</v>
      </c>
      <c r="AH46" s="160">
        <v>96</v>
      </c>
      <c r="AI46" s="161">
        <v>490156</v>
      </c>
      <c r="AJ46" s="162">
        <v>9611</v>
      </c>
      <c r="AK46" s="2">
        <v>0</v>
      </c>
      <c r="AL46" s="179">
        <v>0</v>
      </c>
      <c r="AM46" s="180">
        <v>0</v>
      </c>
      <c r="AN46" s="181">
        <v>0</v>
      </c>
      <c r="AO46" t="s">
        <v>169</v>
      </c>
    </row>
    <row r="47" spans="1:41" x14ac:dyDescent="0.25">
      <c r="A47" t="s">
        <v>32</v>
      </c>
      <c r="B47" s="19">
        <v>29</v>
      </c>
      <c r="C47" s="2">
        <v>24</v>
      </c>
      <c r="D47" s="36">
        <v>83</v>
      </c>
      <c r="E47" s="2">
        <v>16</v>
      </c>
      <c r="F47" s="139">
        <v>55</v>
      </c>
      <c r="G47" s="140">
        <v>105767</v>
      </c>
      <c r="H47" s="141">
        <v>6610</v>
      </c>
      <c r="I47" s="2">
        <v>14</v>
      </c>
      <c r="J47" s="47">
        <v>48</v>
      </c>
      <c r="K47" s="48">
        <v>74283</v>
      </c>
      <c r="L47" s="49">
        <v>5306</v>
      </c>
      <c r="M47" s="2">
        <v>14</v>
      </c>
      <c r="N47">
        <v>48</v>
      </c>
      <c r="O47" s="5">
        <v>73383</v>
      </c>
      <c r="P47" s="5">
        <v>5242</v>
      </c>
      <c r="Q47" s="2">
        <v>4</v>
      </c>
      <c r="R47">
        <v>14</v>
      </c>
      <c r="S47" s="5">
        <v>900</v>
      </c>
      <c r="T47" s="5">
        <v>225</v>
      </c>
      <c r="U47" s="64">
        <v>16</v>
      </c>
      <c r="V47" s="68">
        <v>55</v>
      </c>
      <c r="W47" s="69">
        <v>31184</v>
      </c>
      <c r="X47" s="70">
        <v>1949</v>
      </c>
      <c r="Y47" s="2">
        <v>3</v>
      </c>
      <c r="Z47" s="89">
        <v>10</v>
      </c>
      <c r="AA47" s="90">
        <v>300</v>
      </c>
      <c r="AB47" s="91">
        <v>100</v>
      </c>
      <c r="AC47" s="2">
        <v>24</v>
      </c>
      <c r="AD47" s="108">
        <v>83</v>
      </c>
      <c r="AE47" s="109">
        <v>223312</v>
      </c>
      <c r="AF47" s="110">
        <v>9305</v>
      </c>
      <c r="AG47" s="2">
        <v>24</v>
      </c>
      <c r="AH47" s="160">
        <v>83</v>
      </c>
      <c r="AI47" s="161">
        <v>215812</v>
      </c>
      <c r="AJ47" s="162">
        <v>8992</v>
      </c>
      <c r="AK47" s="2">
        <v>1</v>
      </c>
      <c r="AL47" s="179">
        <v>3</v>
      </c>
      <c r="AM47" s="180">
        <v>7500</v>
      </c>
      <c r="AN47" s="181">
        <v>7500</v>
      </c>
      <c r="AO47" t="s">
        <v>169</v>
      </c>
    </row>
    <row r="48" spans="1:41" x14ac:dyDescent="0.25">
      <c r="A48" t="s">
        <v>33</v>
      </c>
      <c r="B48" s="19">
        <v>54</v>
      </c>
      <c r="C48" s="2">
        <v>52</v>
      </c>
      <c r="D48" s="36">
        <v>96</v>
      </c>
      <c r="E48" s="2">
        <v>46</v>
      </c>
      <c r="F48" s="139">
        <v>85</v>
      </c>
      <c r="G48" s="140">
        <v>326590</v>
      </c>
      <c r="H48" s="141">
        <v>7100</v>
      </c>
      <c r="I48" s="2">
        <v>46</v>
      </c>
      <c r="J48" s="47">
        <v>85</v>
      </c>
      <c r="K48" s="48">
        <v>256955</v>
      </c>
      <c r="L48" s="49">
        <v>5586</v>
      </c>
      <c r="M48" s="2">
        <v>46</v>
      </c>
      <c r="N48">
        <v>85</v>
      </c>
      <c r="O48" s="5">
        <v>253205</v>
      </c>
      <c r="P48" s="5">
        <v>5504</v>
      </c>
      <c r="Q48" s="2">
        <v>14</v>
      </c>
      <c r="R48">
        <v>26</v>
      </c>
      <c r="S48" s="5">
        <v>3750</v>
      </c>
      <c r="T48" s="5">
        <v>268</v>
      </c>
      <c r="U48" s="64">
        <v>46</v>
      </c>
      <c r="V48" s="68">
        <v>85</v>
      </c>
      <c r="W48" s="69">
        <v>68435</v>
      </c>
      <c r="X48" s="70">
        <v>1488</v>
      </c>
      <c r="Y48" s="2">
        <v>12</v>
      </c>
      <c r="Z48" s="89">
        <v>22</v>
      </c>
      <c r="AA48" s="90">
        <v>1200</v>
      </c>
      <c r="AB48" s="91">
        <v>100</v>
      </c>
      <c r="AC48" s="2">
        <v>52</v>
      </c>
      <c r="AD48" s="108">
        <v>96</v>
      </c>
      <c r="AE48" s="109">
        <v>499287</v>
      </c>
      <c r="AF48" s="110">
        <v>9602</v>
      </c>
      <c r="AG48" s="2">
        <v>52</v>
      </c>
      <c r="AH48" s="160">
        <v>96</v>
      </c>
      <c r="AI48" s="161">
        <v>490987</v>
      </c>
      <c r="AJ48" s="162">
        <v>9442</v>
      </c>
      <c r="AK48" s="2">
        <v>2</v>
      </c>
      <c r="AL48" s="179">
        <v>4</v>
      </c>
      <c r="AM48" s="180">
        <v>8300</v>
      </c>
      <c r="AN48" s="181">
        <v>4150</v>
      </c>
      <c r="AO48" t="s">
        <v>169</v>
      </c>
    </row>
    <row r="49" spans="1:41" x14ac:dyDescent="0.25">
      <c r="A49" t="s">
        <v>34</v>
      </c>
      <c r="B49" s="19">
        <v>49</v>
      </c>
      <c r="C49" s="2">
        <v>46</v>
      </c>
      <c r="D49" s="36">
        <v>94</v>
      </c>
      <c r="E49" s="2">
        <v>45</v>
      </c>
      <c r="F49" s="139">
        <v>92</v>
      </c>
      <c r="G49" s="140">
        <v>286898</v>
      </c>
      <c r="H49" s="141">
        <v>6376</v>
      </c>
      <c r="I49" s="2">
        <v>45</v>
      </c>
      <c r="J49" s="47">
        <v>92</v>
      </c>
      <c r="K49" s="48">
        <v>236053</v>
      </c>
      <c r="L49" s="49">
        <v>5246</v>
      </c>
      <c r="M49" s="2">
        <v>45</v>
      </c>
      <c r="N49">
        <v>92</v>
      </c>
      <c r="O49" s="5">
        <v>233953</v>
      </c>
      <c r="P49" s="5">
        <v>5199</v>
      </c>
      <c r="Q49" s="2">
        <v>9</v>
      </c>
      <c r="R49">
        <v>18</v>
      </c>
      <c r="S49" s="5">
        <v>2100</v>
      </c>
      <c r="T49" s="5">
        <v>233</v>
      </c>
      <c r="U49" s="64">
        <v>40</v>
      </c>
      <c r="V49" s="68">
        <v>82</v>
      </c>
      <c r="W49" s="69">
        <v>50145</v>
      </c>
      <c r="X49" s="70">
        <v>1254</v>
      </c>
      <c r="Y49" s="2">
        <v>7</v>
      </c>
      <c r="Z49" s="89">
        <v>14</v>
      </c>
      <c r="AA49" s="90">
        <v>700</v>
      </c>
      <c r="AB49" s="91">
        <v>100</v>
      </c>
      <c r="AC49" s="2">
        <v>46</v>
      </c>
      <c r="AD49" s="108">
        <v>94</v>
      </c>
      <c r="AE49" s="109">
        <v>439482</v>
      </c>
      <c r="AF49" s="110">
        <v>9554</v>
      </c>
      <c r="AG49" s="2">
        <v>46</v>
      </c>
      <c r="AH49" s="160">
        <v>94</v>
      </c>
      <c r="AI49" s="161">
        <v>439482</v>
      </c>
      <c r="AJ49" s="162">
        <v>9554</v>
      </c>
      <c r="AK49" s="2">
        <v>0</v>
      </c>
      <c r="AL49" s="179">
        <v>0</v>
      </c>
      <c r="AM49" s="180">
        <v>0</v>
      </c>
      <c r="AN49" s="181">
        <v>0</v>
      </c>
      <c r="AO49" t="s">
        <v>169</v>
      </c>
    </row>
    <row r="50" spans="1:41" x14ac:dyDescent="0.25">
      <c r="A50" t="s">
        <v>35</v>
      </c>
      <c r="B50" s="19">
        <v>680</v>
      </c>
      <c r="C50" s="2">
        <v>606</v>
      </c>
      <c r="D50" s="36">
        <v>89</v>
      </c>
      <c r="E50" s="2">
        <v>547</v>
      </c>
      <c r="F50" s="139">
        <v>80</v>
      </c>
      <c r="G50" s="140">
        <v>2115245</v>
      </c>
      <c r="H50" s="141">
        <v>3867</v>
      </c>
      <c r="I50" s="2">
        <v>539</v>
      </c>
      <c r="J50" s="47">
        <v>79</v>
      </c>
      <c r="K50" s="48">
        <v>2088438</v>
      </c>
      <c r="L50" s="49">
        <v>3875</v>
      </c>
      <c r="M50" s="2">
        <v>532</v>
      </c>
      <c r="N50">
        <v>78</v>
      </c>
      <c r="O50" s="5">
        <v>2041338</v>
      </c>
      <c r="P50" s="5">
        <v>3837</v>
      </c>
      <c r="Q50" s="2">
        <v>305</v>
      </c>
      <c r="R50">
        <v>45</v>
      </c>
      <c r="S50" s="5">
        <v>47100</v>
      </c>
      <c r="T50" s="5">
        <v>154</v>
      </c>
      <c r="U50" s="64">
        <v>31</v>
      </c>
      <c r="V50" s="68">
        <v>5</v>
      </c>
      <c r="W50" s="69">
        <v>26807</v>
      </c>
      <c r="X50" s="70">
        <v>865</v>
      </c>
      <c r="Y50" s="2">
        <v>0</v>
      </c>
      <c r="Z50" s="89">
        <v>0</v>
      </c>
      <c r="AA50" s="90">
        <v>0</v>
      </c>
      <c r="AB50" s="91">
        <v>0</v>
      </c>
      <c r="AC50" s="2">
        <v>541</v>
      </c>
      <c r="AD50" s="108">
        <v>80</v>
      </c>
      <c r="AE50" s="109">
        <v>5738926</v>
      </c>
      <c r="AF50" s="110">
        <v>10608</v>
      </c>
      <c r="AG50" s="2">
        <v>534</v>
      </c>
      <c r="AH50" s="160">
        <v>79</v>
      </c>
      <c r="AI50" s="161">
        <v>4409866</v>
      </c>
      <c r="AJ50" s="162">
        <v>8258</v>
      </c>
      <c r="AK50" s="2">
        <v>429</v>
      </c>
      <c r="AL50" s="179">
        <v>63</v>
      </c>
      <c r="AM50" s="180">
        <v>1329060</v>
      </c>
      <c r="AN50" s="181">
        <v>3098</v>
      </c>
      <c r="AO50" t="s">
        <v>169</v>
      </c>
    </row>
    <row r="51" spans="1:41" x14ac:dyDescent="0.25">
      <c r="A51" t="s">
        <v>41</v>
      </c>
      <c r="B51" s="19">
        <v>34</v>
      </c>
      <c r="C51" s="2">
        <v>34</v>
      </c>
      <c r="D51" s="36">
        <v>100</v>
      </c>
      <c r="E51" s="2">
        <v>34</v>
      </c>
      <c r="F51" s="139">
        <v>100</v>
      </c>
      <c r="G51" s="140">
        <v>203365</v>
      </c>
      <c r="H51" s="141">
        <v>5981</v>
      </c>
      <c r="I51" s="2">
        <v>34</v>
      </c>
      <c r="J51" s="47">
        <v>100</v>
      </c>
      <c r="K51" s="48">
        <v>167398</v>
      </c>
      <c r="L51" s="49">
        <v>4923</v>
      </c>
      <c r="M51" s="2">
        <v>34</v>
      </c>
      <c r="N51">
        <v>100</v>
      </c>
      <c r="O51" s="5">
        <v>167398</v>
      </c>
      <c r="P51" s="5">
        <v>4923</v>
      </c>
      <c r="Q51" s="2">
        <v>0</v>
      </c>
      <c r="R51">
        <v>0</v>
      </c>
      <c r="S51" s="5">
        <v>0</v>
      </c>
      <c r="U51" s="64">
        <v>30</v>
      </c>
      <c r="V51" s="68">
        <v>88</v>
      </c>
      <c r="W51" s="69">
        <v>35967</v>
      </c>
      <c r="X51" s="70">
        <v>1199</v>
      </c>
      <c r="Y51" s="2">
        <v>0</v>
      </c>
      <c r="Z51" s="89">
        <v>0</v>
      </c>
      <c r="AA51" s="90">
        <v>0</v>
      </c>
      <c r="AB51" s="91">
        <v>0</v>
      </c>
      <c r="AC51" s="2">
        <v>34</v>
      </c>
      <c r="AD51" s="108">
        <v>100</v>
      </c>
      <c r="AE51" s="109">
        <v>305716</v>
      </c>
      <c r="AF51" s="110">
        <v>8992</v>
      </c>
      <c r="AG51" s="2">
        <v>34</v>
      </c>
      <c r="AH51" s="160">
        <v>100</v>
      </c>
      <c r="AI51" s="161">
        <v>279464</v>
      </c>
      <c r="AJ51" s="162">
        <v>8220</v>
      </c>
      <c r="AK51" s="2">
        <v>3</v>
      </c>
      <c r="AL51" s="179">
        <v>9</v>
      </c>
      <c r="AM51" s="180">
        <v>26252</v>
      </c>
      <c r="AN51" s="181">
        <v>8751</v>
      </c>
      <c r="AO51" t="s">
        <v>169</v>
      </c>
    </row>
    <row r="52" spans="1:41" x14ac:dyDescent="0.25">
      <c r="A52" t="s">
        <v>44</v>
      </c>
      <c r="B52" s="19">
        <v>105</v>
      </c>
      <c r="C52" s="2">
        <v>95</v>
      </c>
      <c r="D52" s="36">
        <v>90</v>
      </c>
      <c r="E52" s="2">
        <v>51</v>
      </c>
      <c r="F52" s="139">
        <v>49</v>
      </c>
      <c r="G52" s="140">
        <v>240124</v>
      </c>
      <c r="H52" s="141">
        <v>4708</v>
      </c>
      <c r="I52" s="2">
        <v>40</v>
      </c>
      <c r="J52" s="47">
        <v>38</v>
      </c>
      <c r="K52" s="48">
        <v>182405</v>
      </c>
      <c r="L52" s="49">
        <v>4560</v>
      </c>
      <c r="M52" s="2">
        <v>40</v>
      </c>
      <c r="N52">
        <v>38</v>
      </c>
      <c r="O52" s="5">
        <v>168272</v>
      </c>
      <c r="P52" s="5">
        <v>4207</v>
      </c>
      <c r="Q52" s="2">
        <v>11</v>
      </c>
      <c r="R52">
        <v>10</v>
      </c>
      <c r="S52" s="5">
        <v>14133</v>
      </c>
      <c r="T52" s="5">
        <v>1285</v>
      </c>
      <c r="U52" s="64">
        <v>24</v>
      </c>
      <c r="V52" s="68">
        <v>23</v>
      </c>
      <c r="W52" s="69">
        <v>44514</v>
      </c>
      <c r="X52" s="70">
        <v>1855</v>
      </c>
      <c r="Y52" s="2">
        <v>9</v>
      </c>
      <c r="Z52" s="89">
        <v>9</v>
      </c>
      <c r="AA52" s="90">
        <v>13205</v>
      </c>
      <c r="AB52" s="91">
        <v>1467</v>
      </c>
      <c r="AC52" s="2">
        <v>90</v>
      </c>
      <c r="AD52" s="108">
        <v>86</v>
      </c>
      <c r="AE52" s="109">
        <v>2054276</v>
      </c>
      <c r="AF52" s="110">
        <v>22825</v>
      </c>
      <c r="AG52" s="2">
        <v>89</v>
      </c>
      <c r="AH52" s="160">
        <v>85</v>
      </c>
      <c r="AI52" s="161">
        <v>718597</v>
      </c>
      <c r="AJ52" s="162">
        <v>8074</v>
      </c>
      <c r="AK52" s="2">
        <v>62</v>
      </c>
      <c r="AL52" s="179">
        <v>59</v>
      </c>
      <c r="AM52" s="180">
        <v>1335679</v>
      </c>
      <c r="AN52" s="181">
        <v>21543</v>
      </c>
      <c r="AO52" t="s">
        <v>169</v>
      </c>
    </row>
    <row r="53" spans="1:41" x14ac:dyDescent="0.25">
      <c r="A53" t="s">
        <v>49</v>
      </c>
      <c r="B53" s="19">
        <v>176</v>
      </c>
      <c r="C53" s="2">
        <v>154</v>
      </c>
      <c r="D53" s="36">
        <v>88</v>
      </c>
      <c r="E53" s="2">
        <v>109</v>
      </c>
      <c r="F53" s="139">
        <v>62</v>
      </c>
      <c r="G53" s="140">
        <v>495551</v>
      </c>
      <c r="H53" s="141">
        <v>4546</v>
      </c>
      <c r="I53" s="2">
        <v>93</v>
      </c>
      <c r="J53" s="47">
        <v>53</v>
      </c>
      <c r="K53" s="48">
        <v>411288</v>
      </c>
      <c r="L53" s="49">
        <v>4422</v>
      </c>
      <c r="M53" s="2">
        <v>93</v>
      </c>
      <c r="N53">
        <v>53</v>
      </c>
      <c r="O53" s="5">
        <v>391788</v>
      </c>
      <c r="P53" s="5">
        <v>4213</v>
      </c>
      <c r="Q53" s="2">
        <v>66</v>
      </c>
      <c r="R53">
        <v>38</v>
      </c>
      <c r="S53" s="5">
        <v>19500</v>
      </c>
      <c r="T53" s="5">
        <v>295</v>
      </c>
      <c r="U53" s="64">
        <v>53</v>
      </c>
      <c r="V53" s="68">
        <v>30</v>
      </c>
      <c r="W53" s="69">
        <v>53334</v>
      </c>
      <c r="X53" s="70">
        <v>1006</v>
      </c>
      <c r="Y53" s="2">
        <v>16</v>
      </c>
      <c r="Z53" s="89">
        <v>9</v>
      </c>
      <c r="AA53" s="90">
        <v>30929</v>
      </c>
      <c r="AB53" s="91">
        <v>1933</v>
      </c>
      <c r="AC53" s="2">
        <v>152</v>
      </c>
      <c r="AD53" s="108">
        <v>86</v>
      </c>
      <c r="AE53" s="109">
        <v>1374981</v>
      </c>
      <c r="AF53" s="110">
        <v>9046</v>
      </c>
      <c r="AG53" s="2">
        <v>151</v>
      </c>
      <c r="AH53" s="160">
        <v>86</v>
      </c>
      <c r="AI53" s="161">
        <v>1051121</v>
      </c>
      <c r="AJ53" s="162">
        <v>6961</v>
      </c>
      <c r="AK53" s="2">
        <v>31</v>
      </c>
      <c r="AL53" s="179">
        <v>18</v>
      </c>
      <c r="AM53" s="180">
        <v>323860</v>
      </c>
      <c r="AN53" s="181">
        <v>10447</v>
      </c>
      <c r="AO53" t="s">
        <v>169</v>
      </c>
    </row>
    <row r="54" spans="1:41" x14ac:dyDescent="0.25">
      <c r="A54" t="s">
        <v>56</v>
      </c>
      <c r="B54" s="19">
        <v>296</v>
      </c>
      <c r="C54" s="2">
        <v>275</v>
      </c>
      <c r="D54" s="36">
        <v>93</v>
      </c>
      <c r="E54" s="2">
        <v>199</v>
      </c>
      <c r="F54" s="139">
        <v>67</v>
      </c>
      <c r="G54" s="140">
        <v>1133846</v>
      </c>
      <c r="H54" s="141">
        <v>5698</v>
      </c>
      <c r="I54" s="2">
        <v>166</v>
      </c>
      <c r="J54" s="47">
        <v>56</v>
      </c>
      <c r="K54" s="48">
        <v>942588</v>
      </c>
      <c r="L54" s="49">
        <v>5678</v>
      </c>
      <c r="M54" s="2">
        <v>164</v>
      </c>
      <c r="N54">
        <v>55</v>
      </c>
      <c r="O54" s="5">
        <v>884043</v>
      </c>
      <c r="P54" s="5">
        <v>5391</v>
      </c>
      <c r="Q54" s="2">
        <v>146</v>
      </c>
      <c r="R54">
        <v>49</v>
      </c>
      <c r="S54" s="5">
        <v>58545</v>
      </c>
      <c r="T54" s="5">
        <v>401</v>
      </c>
      <c r="U54" s="64">
        <v>124</v>
      </c>
      <c r="V54" s="68">
        <v>42</v>
      </c>
      <c r="W54" s="69">
        <v>176508</v>
      </c>
      <c r="X54" s="70">
        <v>1423</v>
      </c>
      <c r="Y54" s="2">
        <v>15</v>
      </c>
      <c r="Z54" s="89">
        <v>5</v>
      </c>
      <c r="AA54" s="90">
        <v>14750</v>
      </c>
      <c r="AB54" s="91">
        <v>983</v>
      </c>
      <c r="AC54" s="2">
        <v>100</v>
      </c>
      <c r="AD54" s="108">
        <v>34</v>
      </c>
      <c r="AE54" s="109">
        <v>988419</v>
      </c>
      <c r="AF54" s="110">
        <v>9884</v>
      </c>
      <c r="AG54" s="2">
        <v>55</v>
      </c>
      <c r="AH54" s="160">
        <v>19</v>
      </c>
      <c r="AI54" s="161">
        <v>291443</v>
      </c>
      <c r="AJ54" s="162">
        <v>5299</v>
      </c>
      <c r="AK54" s="2">
        <v>94</v>
      </c>
      <c r="AL54" s="179">
        <v>32</v>
      </c>
      <c r="AM54" s="180">
        <v>696976</v>
      </c>
      <c r="AN54" s="181">
        <v>7415</v>
      </c>
      <c r="AO54" t="s">
        <v>169</v>
      </c>
    </row>
    <row r="55" spans="1:41" x14ac:dyDescent="0.25">
      <c r="A55" t="s">
        <v>59</v>
      </c>
      <c r="B55" s="19">
        <v>91</v>
      </c>
      <c r="C55" s="2">
        <v>85</v>
      </c>
      <c r="D55" s="36">
        <v>93</v>
      </c>
      <c r="E55" s="2">
        <v>61</v>
      </c>
      <c r="F55" s="139">
        <v>67</v>
      </c>
      <c r="G55" s="140">
        <v>353677</v>
      </c>
      <c r="H55" s="141">
        <v>5798</v>
      </c>
      <c r="I55" s="2">
        <v>54</v>
      </c>
      <c r="J55" s="47">
        <v>59</v>
      </c>
      <c r="K55" s="48">
        <v>271406</v>
      </c>
      <c r="L55" s="49">
        <v>5026</v>
      </c>
      <c r="M55" s="2">
        <v>54</v>
      </c>
      <c r="N55">
        <v>59</v>
      </c>
      <c r="O55" s="5">
        <v>260981</v>
      </c>
      <c r="P55" s="5">
        <v>4833</v>
      </c>
      <c r="Q55" s="2">
        <v>21</v>
      </c>
      <c r="R55">
        <v>23</v>
      </c>
      <c r="S55" s="5">
        <v>10425</v>
      </c>
      <c r="T55" s="5">
        <v>496</v>
      </c>
      <c r="U55" s="64">
        <v>55</v>
      </c>
      <c r="V55" s="68">
        <v>60</v>
      </c>
      <c r="W55" s="69">
        <v>82271</v>
      </c>
      <c r="X55" s="70">
        <v>1496</v>
      </c>
      <c r="Y55" s="2">
        <v>0</v>
      </c>
      <c r="Z55" s="89">
        <v>0</v>
      </c>
      <c r="AA55" s="90">
        <v>0</v>
      </c>
      <c r="AB55" s="91">
        <v>0</v>
      </c>
      <c r="AC55" s="2">
        <v>85</v>
      </c>
      <c r="AD55" s="108">
        <v>93</v>
      </c>
      <c r="AE55" s="109">
        <v>860957</v>
      </c>
      <c r="AF55" s="110">
        <v>10129</v>
      </c>
      <c r="AG55" s="2">
        <v>85</v>
      </c>
      <c r="AH55" s="160">
        <v>93</v>
      </c>
      <c r="AI55" s="161">
        <v>494683</v>
      </c>
      <c r="AJ55" s="162">
        <v>5820</v>
      </c>
      <c r="AK55" s="2">
        <v>52</v>
      </c>
      <c r="AL55" s="179">
        <v>57</v>
      </c>
      <c r="AM55" s="180">
        <v>366274</v>
      </c>
      <c r="AN55" s="181">
        <v>7044</v>
      </c>
      <c r="AO55" t="s">
        <v>169</v>
      </c>
    </row>
    <row r="56" spans="1:41" x14ac:dyDescent="0.25">
      <c r="A56" t="s">
        <v>70</v>
      </c>
      <c r="B56" s="19">
        <v>107</v>
      </c>
      <c r="C56" s="2">
        <v>103</v>
      </c>
      <c r="D56" s="36">
        <v>96</v>
      </c>
      <c r="E56" s="2">
        <v>87</v>
      </c>
      <c r="F56" s="139">
        <v>81</v>
      </c>
      <c r="G56" s="140">
        <v>416654</v>
      </c>
      <c r="H56" s="141">
        <v>4789</v>
      </c>
      <c r="I56" s="2">
        <v>67</v>
      </c>
      <c r="J56" s="47">
        <v>63</v>
      </c>
      <c r="K56" s="48">
        <v>325416</v>
      </c>
      <c r="L56" s="49">
        <v>4857</v>
      </c>
      <c r="M56" s="2">
        <v>67</v>
      </c>
      <c r="N56">
        <v>63</v>
      </c>
      <c r="O56" s="5">
        <v>317616</v>
      </c>
      <c r="P56" s="5">
        <v>4741</v>
      </c>
      <c r="Q56" s="2">
        <v>27</v>
      </c>
      <c r="R56">
        <v>25</v>
      </c>
      <c r="S56" s="5">
        <v>7800</v>
      </c>
      <c r="T56" s="5">
        <v>289</v>
      </c>
      <c r="U56" s="64">
        <v>53</v>
      </c>
      <c r="V56" s="68">
        <v>50</v>
      </c>
      <c r="W56" s="69">
        <v>76513</v>
      </c>
      <c r="X56" s="70">
        <v>1444</v>
      </c>
      <c r="Y56" s="2">
        <v>22</v>
      </c>
      <c r="Z56" s="89">
        <v>21</v>
      </c>
      <c r="AA56" s="90">
        <v>14725</v>
      </c>
      <c r="AB56" s="91">
        <v>669</v>
      </c>
      <c r="AC56" s="2">
        <v>99</v>
      </c>
      <c r="AD56" s="108">
        <v>93</v>
      </c>
      <c r="AE56" s="109">
        <v>726251</v>
      </c>
      <c r="AF56" s="110">
        <v>7336</v>
      </c>
      <c r="AG56" s="2">
        <v>97</v>
      </c>
      <c r="AH56" s="160">
        <v>91</v>
      </c>
      <c r="AI56" s="161">
        <v>657623</v>
      </c>
      <c r="AJ56" s="162">
        <v>6780</v>
      </c>
      <c r="AK56" s="2">
        <v>12</v>
      </c>
      <c r="AL56" s="179">
        <v>11</v>
      </c>
      <c r="AM56" s="180">
        <v>68628</v>
      </c>
      <c r="AN56" s="181">
        <v>5719</v>
      </c>
      <c r="AO56" t="s">
        <v>169</v>
      </c>
    </row>
    <row r="57" spans="1:41" x14ac:dyDescent="0.25">
      <c r="A57" t="s">
        <v>75</v>
      </c>
      <c r="B57" s="19">
        <v>104</v>
      </c>
      <c r="C57" s="2">
        <v>80</v>
      </c>
      <c r="D57" s="36">
        <v>77</v>
      </c>
      <c r="E57" s="2">
        <v>80</v>
      </c>
      <c r="F57" s="139">
        <v>77</v>
      </c>
      <c r="G57" s="140">
        <v>312483</v>
      </c>
      <c r="H57" s="141">
        <v>3906</v>
      </c>
      <c r="I57" s="2">
        <v>66</v>
      </c>
      <c r="J57" s="47">
        <v>63</v>
      </c>
      <c r="K57" s="48">
        <v>243739</v>
      </c>
      <c r="L57" s="49">
        <v>3693</v>
      </c>
      <c r="M57" s="2">
        <v>66</v>
      </c>
      <c r="N57">
        <v>63</v>
      </c>
      <c r="O57" s="5">
        <v>243739</v>
      </c>
      <c r="P57" s="5">
        <v>3693</v>
      </c>
      <c r="Q57" s="2">
        <v>0</v>
      </c>
      <c r="R57">
        <v>0</v>
      </c>
      <c r="S57" s="5">
        <v>0</v>
      </c>
      <c r="U57" s="64">
        <v>65</v>
      </c>
      <c r="V57" s="68">
        <v>63</v>
      </c>
      <c r="W57" s="69">
        <v>66244</v>
      </c>
      <c r="X57" s="70">
        <v>1019</v>
      </c>
      <c r="Y57" s="2">
        <v>2</v>
      </c>
      <c r="Z57" s="89">
        <v>2</v>
      </c>
      <c r="AA57" s="90">
        <v>2500</v>
      </c>
      <c r="AB57" s="91">
        <v>1250</v>
      </c>
      <c r="AC57" s="2">
        <v>78</v>
      </c>
      <c r="AD57" s="108">
        <v>75</v>
      </c>
      <c r="AE57" s="109">
        <v>669831</v>
      </c>
      <c r="AF57" s="110">
        <v>8588</v>
      </c>
      <c r="AG57" s="2">
        <v>78</v>
      </c>
      <c r="AH57" s="160">
        <v>75</v>
      </c>
      <c r="AI57" s="161">
        <v>450700</v>
      </c>
      <c r="AJ57" s="162">
        <v>5778</v>
      </c>
      <c r="AK57" s="2">
        <v>47</v>
      </c>
      <c r="AL57" s="179">
        <v>45</v>
      </c>
      <c r="AM57" s="180">
        <v>219131</v>
      </c>
      <c r="AN57" s="181">
        <v>4662</v>
      </c>
      <c r="AO57" t="s">
        <v>169</v>
      </c>
    </row>
    <row r="58" spans="1:41" x14ac:dyDescent="0.25">
      <c r="A58" t="s">
        <v>84</v>
      </c>
      <c r="B58" s="19">
        <v>64</v>
      </c>
      <c r="C58" s="2">
        <v>35</v>
      </c>
      <c r="D58" s="36">
        <v>55</v>
      </c>
      <c r="E58" s="2">
        <v>35</v>
      </c>
      <c r="F58" s="139">
        <v>55</v>
      </c>
      <c r="G58" s="140">
        <v>114650</v>
      </c>
      <c r="H58" s="141">
        <v>3276</v>
      </c>
      <c r="I58" s="2">
        <v>29</v>
      </c>
      <c r="J58" s="47">
        <v>45</v>
      </c>
      <c r="K58" s="48">
        <v>75000</v>
      </c>
      <c r="L58" s="49">
        <v>2586</v>
      </c>
      <c r="M58" s="2">
        <v>29</v>
      </c>
      <c r="N58">
        <v>45</v>
      </c>
      <c r="O58" s="5">
        <v>75000</v>
      </c>
      <c r="P58" s="5">
        <v>2586</v>
      </c>
      <c r="Q58" s="2">
        <v>0</v>
      </c>
      <c r="R58">
        <v>0</v>
      </c>
      <c r="S58" s="5">
        <v>0</v>
      </c>
      <c r="U58" s="64">
        <v>29</v>
      </c>
      <c r="V58" s="68">
        <v>45</v>
      </c>
      <c r="W58" s="69">
        <v>39150</v>
      </c>
      <c r="X58" s="70">
        <v>1350</v>
      </c>
      <c r="Y58" s="2">
        <v>1</v>
      </c>
      <c r="Z58" s="89">
        <v>2</v>
      </c>
      <c r="AA58" s="90">
        <v>500</v>
      </c>
      <c r="AB58" s="91">
        <v>500</v>
      </c>
      <c r="AC58" s="2">
        <v>29</v>
      </c>
      <c r="AD58" s="108">
        <v>45</v>
      </c>
      <c r="AE58" s="109">
        <v>241300</v>
      </c>
      <c r="AF58" s="110">
        <v>8321</v>
      </c>
      <c r="AG58" s="2">
        <v>29</v>
      </c>
      <c r="AH58" s="160">
        <v>45</v>
      </c>
      <c r="AI58" s="161">
        <v>206500</v>
      </c>
      <c r="AJ58" s="162">
        <v>7121</v>
      </c>
      <c r="AK58" s="2">
        <v>29</v>
      </c>
      <c r="AL58" s="179">
        <v>45</v>
      </c>
      <c r="AM58" s="180">
        <v>34800</v>
      </c>
      <c r="AN58" s="181">
        <v>1200</v>
      </c>
      <c r="AO58" t="s">
        <v>169</v>
      </c>
    </row>
    <row r="59" spans="1:41" x14ac:dyDescent="0.25">
      <c r="A59" t="s">
        <v>87</v>
      </c>
      <c r="B59" s="19">
        <v>38</v>
      </c>
      <c r="C59" s="2">
        <v>38</v>
      </c>
      <c r="D59" s="36">
        <v>100</v>
      </c>
      <c r="E59" s="2">
        <v>31</v>
      </c>
      <c r="F59" s="139">
        <v>82</v>
      </c>
      <c r="G59" s="140">
        <v>173069</v>
      </c>
      <c r="H59" s="141">
        <v>5583</v>
      </c>
      <c r="I59" s="2">
        <v>31</v>
      </c>
      <c r="J59" s="47">
        <v>82</v>
      </c>
      <c r="K59" s="48">
        <v>139675</v>
      </c>
      <c r="L59" s="49">
        <v>4506</v>
      </c>
      <c r="M59" s="2">
        <v>31</v>
      </c>
      <c r="N59">
        <v>82</v>
      </c>
      <c r="O59" s="5">
        <v>139675</v>
      </c>
      <c r="P59" s="5">
        <v>4506</v>
      </c>
      <c r="Q59" s="2">
        <v>0</v>
      </c>
      <c r="R59">
        <v>0</v>
      </c>
      <c r="S59" s="5">
        <v>0</v>
      </c>
      <c r="U59" s="64">
        <v>29</v>
      </c>
      <c r="V59" s="68">
        <v>76</v>
      </c>
      <c r="W59" s="69">
        <v>33394</v>
      </c>
      <c r="X59" s="70">
        <v>1152</v>
      </c>
      <c r="Y59" s="2">
        <v>0</v>
      </c>
      <c r="Z59" s="89">
        <v>0</v>
      </c>
      <c r="AA59" s="90">
        <v>0</v>
      </c>
      <c r="AB59" s="91">
        <v>0</v>
      </c>
      <c r="AC59" s="2">
        <v>38</v>
      </c>
      <c r="AD59" s="108">
        <v>100</v>
      </c>
      <c r="AE59" s="109">
        <v>277396</v>
      </c>
      <c r="AF59" s="110">
        <v>7300</v>
      </c>
      <c r="AG59" s="2">
        <v>28</v>
      </c>
      <c r="AH59" s="160">
        <v>74</v>
      </c>
      <c r="AI59" s="161">
        <v>197180</v>
      </c>
      <c r="AJ59" s="162">
        <v>7042</v>
      </c>
      <c r="AK59" s="2">
        <v>11</v>
      </c>
      <c r="AL59" s="179">
        <v>29</v>
      </c>
      <c r="AM59" s="180">
        <v>80216</v>
      </c>
      <c r="AN59" s="181">
        <v>7292</v>
      </c>
      <c r="AO59" t="s">
        <v>169</v>
      </c>
    </row>
    <row r="60" spans="1:41" x14ac:dyDescent="0.25">
      <c r="A60" t="s">
        <v>89</v>
      </c>
      <c r="B60" s="19">
        <v>20</v>
      </c>
      <c r="C60" s="2">
        <v>20</v>
      </c>
      <c r="D60" s="36">
        <v>100</v>
      </c>
      <c r="E60" s="2">
        <v>19</v>
      </c>
      <c r="F60" s="139">
        <v>95</v>
      </c>
      <c r="G60" s="140">
        <v>108720</v>
      </c>
      <c r="H60" s="141">
        <v>5722</v>
      </c>
      <c r="I60" s="2">
        <v>16</v>
      </c>
      <c r="J60" s="47">
        <v>80</v>
      </c>
      <c r="K60" s="48">
        <v>84261</v>
      </c>
      <c r="L60" s="49">
        <v>5266</v>
      </c>
      <c r="M60" s="2">
        <v>16</v>
      </c>
      <c r="N60">
        <v>80</v>
      </c>
      <c r="O60" s="5">
        <v>84261</v>
      </c>
      <c r="P60" s="5">
        <v>5266</v>
      </c>
      <c r="Q60" s="2">
        <v>0</v>
      </c>
      <c r="R60">
        <v>0</v>
      </c>
      <c r="S60" s="5">
        <v>0</v>
      </c>
      <c r="U60" s="64">
        <v>19</v>
      </c>
      <c r="V60" s="68">
        <v>95</v>
      </c>
      <c r="W60" s="69">
        <v>24459</v>
      </c>
      <c r="X60" s="70">
        <v>1287</v>
      </c>
      <c r="Y60" s="2">
        <v>0</v>
      </c>
      <c r="Z60" s="89">
        <v>0</v>
      </c>
      <c r="AA60" s="90">
        <v>0</v>
      </c>
      <c r="AB60" s="91">
        <v>0</v>
      </c>
      <c r="AC60" s="2">
        <v>9</v>
      </c>
      <c r="AD60" s="108">
        <v>45</v>
      </c>
      <c r="AE60" s="109">
        <v>58030</v>
      </c>
      <c r="AF60" s="110">
        <v>6448</v>
      </c>
      <c r="AG60" s="2">
        <v>4</v>
      </c>
      <c r="AH60" s="160">
        <v>20</v>
      </c>
      <c r="AI60" s="161">
        <v>12250</v>
      </c>
      <c r="AJ60" s="162">
        <v>3063</v>
      </c>
      <c r="AK60" s="2">
        <v>7</v>
      </c>
      <c r="AL60" s="179">
        <v>35</v>
      </c>
      <c r="AM60" s="180">
        <v>45780</v>
      </c>
      <c r="AN60" s="181">
        <v>6540</v>
      </c>
      <c r="AO60" t="s">
        <v>169</v>
      </c>
    </row>
    <row r="61" spans="1:41" x14ac:dyDescent="0.25">
      <c r="A61" t="s">
        <v>90</v>
      </c>
      <c r="B61" s="19">
        <v>80</v>
      </c>
      <c r="C61" s="2">
        <v>69</v>
      </c>
      <c r="D61" s="36">
        <v>86</v>
      </c>
      <c r="E61" s="2">
        <v>50</v>
      </c>
      <c r="F61" s="139">
        <v>63</v>
      </c>
      <c r="G61" s="140">
        <v>239553</v>
      </c>
      <c r="H61" s="141">
        <v>4791</v>
      </c>
      <c r="I61" s="2">
        <v>41</v>
      </c>
      <c r="J61" s="47">
        <v>51</v>
      </c>
      <c r="K61" s="48">
        <v>147663</v>
      </c>
      <c r="L61" s="49">
        <v>3602</v>
      </c>
      <c r="M61" s="2">
        <v>41</v>
      </c>
      <c r="N61">
        <v>51</v>
      </c>
      <c r="O61" s="5">
        <v>147663</v>
      </c>
      <c r="P61" s="5">
        <v>3602</v>
      </c>
      <c r="Q61" s="2">
        <v>0</v>
      </c>
      <c r="R61">
        <v>0</v>
      </c>
      <c r="S61" s="5">
        <v>0</v>
      </c>
      <c r="U61" s="64">
        <v>27</v>
      </c>
      <c r="V61" s="68">
        <v>34</v>
      </c>
      <c r="W61" s="69">
        <v>25506</v>
      </c>
      <c r="X61" s="70">
        <v>945</v>
      </c>
      <c r="Y61" s="2">
        <v>21</v>
      </c>
      <c r="Z61" s="89">
        <v>26</v>
      </c>
      <c r="AA61" s="90">
        <v>66384</v>
      </c>
      <c r="AB61" s="91">
        <v>3161</v>
      </c>
      <c r="AC61" s="2">
        <v>55</v>
      </c>
      <c r="AD61" s="108">
        <v>69</v>
      </c>
      <c r="AE61" s="109">
        <v>356380</v>
      </c>
      <c r="AF61" s="110">
        <v>6480</v>
      </c>
      <c r="AG61" s="2">
        <v>55</v>
      </c>
      <c r="AH61" s="160">
        <v>69</v>
      </c>
      <c r="AI61" s="161">
        <v>319373</v>
      </c>
      <c r="AJ61" s="162">
        <v>5807</v>
      </c>
      <c r="AK61" s="2">
        <v>6</v>
      </c>
      <c r="AL61" s="179">
        <v>8</v>
      </c>
      <c r="AM61" s="180">
        <v>37007</v>
      </c>
      <c r="AN61" s="181">
        <v>6168</v>
      </c>
      <c r="AO61" t="s">
        <v>169</v>
      </c>
    </row>
    <row r="62" spans="1:41" x14ac:dyDescent="0.25">
      <c r="A62" t="s">
        <v>94</v>
      </c>
      <c r="B62" s="19">
        <v>107</v>
      </c>
      <c r="C62" s="2">
        <v>104</v>
      </c>
      <c r="D62" s="36">
        <v>97</v>
      </c>
      <c r="E62" s="2">
        <v>82</v>
      </c>
      <c r="F62" s="139">
        <v>77</v>
      </c>
      <c r="G62" s="140">
        <v>449118</v>
      </c>
      <c r="H62" s="141">
        <v>5477</v>
      </c>
      <c r="I62" s="2">
        <v>74</v>
      </c>
      <c r="J62" s="47">
        <v>69</v>
      </c>
      <c r="K62" s="48">
        <v>329037</v>
      </c>
      <c r="L62" s="49">
        <v>4446</v>
      </c>
      <c r="M62" s="2">
        <v>74</v>
      </c>
      <c r="N62">
        <v>69</v>
      </c>
      <c r="O62" s="5">
        <v>326787</v>
      </c>
      <c r="P62" s="5">
        <v>4416</v>
      </c>
      <c r="Q62" s="2">
        <v>8</v>
      </c>
      <c r="R62">
        <v>7</v>
      </c>
      <c r="S62" s="5">
        <v>2250</v>
      </c>
      <c r="T62" s="5">
        <v>281</v>
      </c>
      <c r="U62" s="64">
        <v>76</v>
      </c>
      <c r="V62" s="68">
        <v>71</v>
      </c>
      <c r="W62" s="69">
        <v>119831</v>
      </c>
      <c r="X62" s="70">
        <v>1577</v>
      </c>
      <c r="Y62" s="2">
        <v>1</v>
      </c>
      <c r="Z62" s="89">
        <v>1</v>
      </c>
      <c r="AA62" s="90">
        <v>250</v>
      </c>
      <c r="AB62" s="91">
        <v>250</v>
      </c>
      <c r="AC62" s="2">
        <v>94</v>
      </c>
      <c r="AD62" s="108">
        <v>88</v>
      </c>
      <c r="AE62" s="109">
        <v>817155</v>
      </c>
      <c r="AF62" s="110">
        <v>8693</v>
      </c>
      <c r="AG62" s="2">
        <v>94</v>
      </c>
      <c r="AH62" s="160">
        <v>88</v>
      </c>
      <c r="AI62" s="161">
        <v>766670</v>
      </c>
      <c r="AJ62" s="162">
        <v>8156</v>
      </c>
      <c r="AK62" s="2">
        <v>5</v>
      </c>
      <c r="AL62" s="179">
        <v>5</v>
      </c>
      <c r="AM62" s="180">
        <v>50485</v>
      </c>
      <c r="AN62" s="181">
        <v>10097</v>
      </c>
      <c r="AO62" t="s">
        <v>169</v>
      </c>
    </row>
    <row r="63" spans="1:41" x14ac:dyDescent="0.25">
      <c r="A63" t="s">
        <v>95</v>
      </c>
      <c r="B63" s="19">
        <v>82</v>
      </c>
      <c r="C63" s="2">
        <v>78</v>
      </c>
      <c r="D63" s="36">
        <v>95</v>
      </c>
      <c r="E63" s="2">
        <v>65</v>
      </c>
      <c r="F63" s="139">
        <v>79</v>
      </c>
      <c r="G63" s="140">
        <v>364275</v>
      </c>
      <c r="H63" s="141">
        <v>5604</v>
      </c>
      <c r="I63" s="2">
        <v>56</v>
      </c>
      <c r="J63" s="47">
        <v>68</v>
      </c>
      <c r="K63" s="48">
        <v>255369</v>
      </c>
      <c r="L63" s="49">
        <v>4560</v>
      </c>
      <c r="M63" s="2">
        <v>56</v>
      </c>
      <c r="N63">
        <v>68</v>
      </c>
      <c r="O63" s="5">
        <v>253869</v>
      </c>
      <c r="P63" s="5">
        <v>4533</v>
      </c>
      <c r="Q63" s="2">
        <v>5</v>
      </c>
      <c r="R63">
        <v>6</v>
      </c>
      <c r="S63" s="5">
        <v>1500</v>
      </c>
      <c r="T63" s="5">
        <v>300</v>
      </c>
      <c r="U63" s="64">
        <v>59</v>
      </c>
      <c r="V63" s="68">
        <v>72</v>
      </c>
      <c r="W63" s="69">
        <v>108906</v>
      </c>
      <c r="X63" s="70">
        <v>1846</v>
      </c>
      <c r="Y63" s="2">
        <v>0</v>
      </c>
      <c r="Z63" s="89">
        <v>0</v>
      </c>
      <c r="AA63" s="90">
        <v>0</v>
      </c>
      <c r="AB63" s="91">
        <v>0</v>
      </c>
      <c r="AC63" s="2">
        <v>72</v>
      </c>
      <c r="AD63" s="108">
        <v>88</v>
      </c>
      <c r="AE63" s="109">
        <v>679687</v>
      </c>
      <c r="AF63" s="110">
        <v>9440</v>
      </c>
      <c r="AG63" s="2">
        <v>72</v>
      </c>
      <c r="AH63" s="160">
        <v>88</v>
      </c>
      <c r="AI63" s="161">
        <v>601163</v>
      </c>
      <c r="AJ63" s="162">
        <v>8349</v>
      </c>
      <c r="AK63" s="2">
        <v>11</v>
      </c>
      <c r="AL63" s="179">
        <v>13</v>
      </c>
      <c r="AM63" s="180">
        <v>78524</v>
      </c>
      <c r="AN63" s="181">
        <v>7139</v>
      </c>
      <c r="AO63" t="s">
        <v>169</v>
      </c>
    </row>
    <row r="64" spans="1:41" x14ac:dyDescent="0.25">
      <c r="A64" t="s">
        <v>96</v>
      </c>
      <c r="B64" s="19">
        <v>65</v>
      </c>
      <c r="C64" s="2">
        <v>63</v>
      </c>
      <c r="D64" s="36">
        <v>97</v>
      </c>
      <c r="E64" s="2">
        <v>48</v>
      </c>
      <c r="F64" s="139">
        <v>74</v>
      </c>
      <c r="G64" s="140">
        <v>240607</v>
      </c>
      <c r="H64" s="141">
        <v>5013</v>
      </c>
      <c r="I64" s="2">
        <v>43</v>
      </c>
      <c r="J64" s="47">
        <v>66</v>
      </c>
      <c r="K64" s="48">
        <v>188837</v>
      </c>
      <c r="L64" s="49">
        <v>4392</v>
      </c>
      <c r="M64" s="2">
        <v>43</v>
      </c>
      <c r="N64">
        <v>66</v>
      </c>
      <c r="O64" s="5">
        <v>187337</v>
      </c>
      <c r="P64" s="5">
        <v>4357</v>
      </c>
      <c r="Q64" s="2">
        <v>4</v>
      </c>
      <c r="R64">
        <v>6</v>
      </c>
      <c r="S64" s="5">
        <v>1500</v>
      </c>
      <c r="T64" s="5">
        <v>375</v>
      </c>
      <c r="U64" s="64">
        <v>36</v>
      </c>
      <c r="V64" s="68">
        <v>55</v>
      </c>
      <c r="W64" s="69">
        <v>49331</v>
      </c>
      <c r="X64" s="70">
        <v>1370</v>
      </c>
      <c r="Y64" s="2">
        <v>1</v>
      </c>
      <c r="Z64" s="89">
        <v>2</v>
      </c>
      <c r="AA64" s="90">
        <v>2439</v>
      </c>
      <c r="AB64" s="91">
        <v>2439</v>
      </c>
      <c r="AC64" s="2">
        <v>59</v>
      </c>
      <c r="AD64" s="108">
        <v>91</v>
      </c>
      <c r="AE64" s="109">
        <v>601556</v>
      </c>
      <c r="AF64" s="110">
        <v>10196</v>
      </c>
      <c r="AG64" s="2">
        <v>58</v>
      </c>
      <c r="AH64" s="160">
        <v>89</v>
      </c>
      <c r="AI64" s="161">
        <v>559154</v>
      </c>
      <c r="AJ64" s="162">
        <v>9641</v>
      </c>
      <c r="AK64" s="2">
        <v>5</v>
      </c>
      <c r="AL64" s="179">
        <v>8</v>
      </c>
      <c r="AM64" s="180">
        <v>42402</v>
      </c>
      <c r="AN64" s="181">
        <v>8480</v>
      </c>
      <c r="AO64" t="s">
        <v>169</v>
      </c>
    </row>
    <row r="65" spans="1:41" x14ac:dyDescent="0.25">
      <c r="A65" t="s">
        <v>97</v>
      </c>
      <c r="B65" s="19">
        <v>55</v>
      </c>
      <c r="C65" s="2">
        <v>53</v>
      </c>
      <c r="D65" s="36">
        <v>96</v>
      </c>
      <c r="E65" s="2">
        <v>46</v>
      </c>
      <c r="F65" s="139">
        <v>84</v>
      </c>
      <c r="G65" s="140">
        <v>204588</v>
      </c>
      <c r="H65" s="141">
        <v>4448</v>
      </c>
      <c r="I65" s="2">
        <v>45</v>
      </c>
      <c r="J65" s="47">
        <v>82</v>
      </c>
      <c r="K65" s="48">
        <v>168724</v>
      </c>
      <c r="L65" s="49">
        <v>3749</v>
      </c>
      <c r="M65" s="2">
        <v>45</v>
      </c>
      <c r="N65">
        <v>82</v>
      </c>
      <c r="O65" s="5">
        <v>167674</v>
      </c>
      <c r="P65" s="5">
        <v>3726</v>
      </c>
      <c r="Q65" s="2">
        <v>4</v>
      </c>
      <c r="R65">
        <v>7</v>
      </c>
      <c r="S65" s="5">
        <v>1050</v>
      </c>
      <c r="T65" s="5">
        <v>263</v>
      </c>
      <c r="U65" s="64">
        <v>28</v>
      </c>
      <c r="V65" s="68">
        <v>51</v>
      </c>
      <c r="W65" s="69">
        <v>32887</v>
      </c>
      <c r="X65" s="70">
        <v>1175</v>
      </c>
      <c r="Y65" s="2">
        <v>1</v>
      </c>
      <c r="Z65" s="89">
        <v>2</v>
      </c>
      <c r="AA65" s="90">
        <v>2977</v>
      </c>
      <c r="AB65" s="91">
        <v>2977</v>
      </c>
      <c r="AC65" s="2">
        <v>48</v>
      </c>
      <c r="AD65" s="108">
        <v>87</v>
      </c>
      <c r="AE65" s="109">
        <v>371097</v>
      </c>
      <c r="AF65" s="110">
        <v>7731</v>
      </c>
      <c r="AG65" s="2">
        <v>48</v>
      </c>
      <c r="AH65" s="160">
        <v>87</v>
      </c>
      <c r="AI65" s="161">
        <v>359597</v>
      </c>
      <c r="AJ65" s="162">
        <v>7492</v>
      </c>
      <c r="AK65" s="2">
        <v>2</v>
      </c>
      <c r="AL65" s="179">
        <v>4</v>
      </c>
      <c r="AM65" s="180">
        <v>11500</v>
      </c>
      <c r="AN65" s="181">
        <v>5750</v>
      </c>
      <c r="AO65" t="s">
        <v>169</v>
      </c>
    </row>
    <row r="66" spans="1:41" x14ac:dyDescent="0.25">
      <c r="A66" t="s">
        <v>98</v>
      </c>
      <c r="B66" s="19">
        <v>55</v>
      </c>
      <c r="C66" s="2">
        <v>48</v>
      </c>
      <c r="D66" s="36">
        <v>87</v>
      </c>
      <c r="E66" s="2">
        <v>39</v>
      </c>
      <c r="F66" s="139">
        <v>71</v>
      </c>
      <c r="G66" s="140">
        <v>229681</v>
      </c>
      <c r="H66" s="141">
        <v>5889</v>
      </c>
      <c r="I66" s="2">
        <v>38</v>
      </c>
      <c r="J66" s="47">
        <v>69</v>
      </c>
      <c r="K66" s="48">
        <v>170344</v>
      </c>
      <c r="L66" s="49">
        <v>4483</v>
      </c>
      <c r="M66" s="2">
        <v>38</v>
      </c>
      <c r="N66">
        <v>69</v>
      </c>
      <c r="O66" s="5">
        <v>168694</v>
      </c>
      <c r="P66" s="5">
        <v>4439</v>
      </c>
      <c r="Q66" s="2">
        <v>6</v>
      </c>
      <c r="R66">
        <v>11</v>
      </c>
      <c r="S66" s="5">
        <v>1650</v>
      </c>
      <c r="T66" s="5">
        <v>275</v>
      </c>
      <c r="U66" s="64">
        <v>35</v>
      </c>
      <c r="V66" s="68">
        <v>64</v>
      </c>
      <c r="W66" s="69">
        <v>54704</v>
      </c>
      <c r="X66" s="70">
        <v>1563</v>
      </c>
      <c r="Y66" s="2">
        <v>1</v>
      </c>
      <c r="Z66" s="89">
        <v>2</v>
      </c>
      <c r="AA66" s="90">
        <v>4633</v>
      </c>
      <c r="AB66" s="91">
        <v>4633</v>
      </c>
      <c r="AC66" s="2">
        <v>44</v>
      </c>
      <c r="AD66" s="108">
        <v>80</v>
      </c>
      <c r="AE66" s="109">
        <v>380282</v>
      </c>
      <c r="AF66" s="110">
        <v>8643</v>
      </c>
      <c r="AG66" s="2">
        <v>44</v>
      </c>
      <c r="AH66" s="160">
        <v>80</v>
      </c>
      <c r="AI66" s="161">
        <v>380282</v>
      </c>
      <c r="AJ66" s="162">
        <v>8643</v>
      </c>
      <c r="AK66" s="2">
        <v>0</v>
      </c>
      <c r="AL66" s="179">
        <v>0</v>
      </c>
      <c r="AM66" s="180">
        <v>0</v>
      </c>
      <c r="AN66" s="181">
        <v>0</v>
      </c>
      <c r="AO66" t="s">
        <v>169</v>
      </c>
    </row>
    <row r="67" spans="1:41" x14ac:dyDescent="0.25">
      <c r="A67" t="s">
        <v>99</v>
      </c>
      <c r="B67" s="19">
        <v>91</v>
      </c>
      <c r="C67" s="2">
        <v>82</v>
      </c>
      <c r="D67" s="36">
        <v>90</v>
      </c>
      <c r="E67" s="2">
        <v>65</v>
      </c>
      <c r="F67" s="139">
        <v>71</v>
      </c>
      <c r="G67" s="140">
        <v>287958</v>
      </c>
      <c r="H67" s="141">
        <v>4430</v>
      </c>
      <c r="I67" s="2">
        <v>59</v>
      </c>
      <c r="J67" s="47">
        <v>65</v>
      </c>
      <c r="K67" s="48">
        <v>222519</v>
      </c>
      <c r="L67" s="49">
        <v>3772</v>
      </c>
      <c r="M67" s="2">
        <v>59</v>
      </c>
      <c r="N67">
        <v>65</v>
      </c>
      <c r="O67" s="5">
        <v>219369</v>
      </c>
      <c r="P67" s="5">
        <v>3718</v>
      </c>
      <c r="Q67" s="2">
        <v>11</v>
      </c>
      <c r="R67">
        <v>12</v>
      </c>
      <c r="S67" s="5">
        <v>3150</v>
      </c>
      <c r="T67" s="5">
        <v>286</v>
      </c>
      <c r="U67" s="64">
        <v>54</v>
      </c>
      <c r="V67" s="68">
        <v>59</v>
      </c>
      <c r="W67" s="69">
        <v>64939</v>
      </c>
      <c r="X67" s="70">
        <v>1203</v>
      </c>
      <c r="Y67" s="2">
        <v>1</v>
      </c>
      <c r="Z67" s="89">
        <v>1</v>
      </c>
      <c r="AA67" s="90">
        <v>500</v>
      </c>
      <c r="AB67" s="91">
        <v>500</v>
      </c>
      <c r="AC67" s="2">
        <v>69</v>
      </c>
      <c r="AD67" s="108">
        <v>76</v>
      </c>
      <c r="AE67" s="109">
        <v>664230</v>
      </c>
      <c r="AF67" s="110">
        <v>9627</v>
      </c>
      <c r="AG67" s="2">
        <v>69</v>
      </c>
      <c r="AH67" s="160">
        <v>76</v>
      </c>
      <c r="AI67" s="161">
        <v>618968</v>
      </c>
      <c r="AJ67" s="162">
        <v>8971</v>
      </c>
      <c r="AK67" s="2">
        <v>7</v>
      </c>
      <c r="AL67" s="179">
        <v>8</v>
      </c>
      <c r="AM67" s="180">
        <v>45262</v>
      </c>
      <c r="AN67" s="181">
        <v>6466</v>
      </c>
      <c r="AO67" t="s">
        <v>169</v>
      </c>
    </row>
    <row r="68" spans="1:41" x14ac:dyDescent="0.25">
      <c r="A68" t="s">
        <v>103</v>
      </c>
      <c r="B68" s="20">
        <v>65</v>
      </c>
      <c r="C68" s="2">
        <v>51</v>
      </c>
      <c r="D68" s="37">
        <v>78</v>
      </c>
      <c r="E68" s="2">
        <v>41</v>
      </c>
      <c r="F68" s="142">
        <v>63</v>
      </c>
      <c r="G68" s="143">
        <v>45714</v>
      </c>
      <c r="H68" s="144">
        <v>1115</v>
      </c>
      <c r="I68" s="2">
        <v>1</v>
      </c>
      <c r="J68" s="50">
        <v>2</v>
      </c>
      <c r="K68" s="51">
        <v>2775</v>
      </c>
      <c r="L68" s="52">
        <v>2775</v>
      </c>
      <c r="M68" s="2">
        <v>1</v>
      </c>
      <c r="N68">
        <v>2</v>
      </c>
      <c r="O68" s="5">
        <v>2775</v>
      </c>
      <c r="P68" s="5">
        <v>2775</v>
      </c>
      <c r="Q68" s="2">
        <v>0</v>
      </c>
      <c r="R68">
        <v>0</v>
      </c>
      <c r="S68" s="5">
        <v>0</v>
      </c>
      <c r="U68" s="64">
        <v>41</v>
      </c>
      <c r="V68" s="71">
        <v>63</v>
      </c>
      <c r="W68" s="72">
        <v>42939</v>
      </c>
      <c r="X68" s="73">
        <v>1047</v>
      </c>
      <c r="Y68" s="2">
        <v>0</v>
      </c>
      <c r="Z68" s="92">
        <v>0</v>
      </c>
      <c r="AA68" s="93">
        <v>0</v>
      </c>
      <c r="AB68" s="94">
        <v>0</v>
      </c>
      <c r="AC68" s="2">
        <v>37</v>
      </c>
      <c r="AD68" s="111">
        <v>57</v>
      </c>
      <c r="AE68" s="112">
        <v>223025</v>
      </c>
      <c r="AF68" s="113">
        <v>6028</v>
      </c>
      <c r="AG68" s="2">
        <v>0</v>
      </c>
      <c r="AH68" s="163">
        <v>0</v>
      </c>
      <c r="AI68" s="164">
        <v>0</v>
      </c>
      <c r="AJ68" s="165"/>
      <c r="AK68" s="2">
        <v>37</v>
      </c>
      <c r="AL68" s="182">
        <v>57</v>
      </c>
      <c r="AM68" s="183">
        <v>223025</v>
      </c>
      <c r="AN68" s="184">
        <v>6028</v>
      </c>
      <c r="AO68" t="s">
        <v>169</v>
      </c>
    </row>
    <row r="69" spans="1:41" s="24" customFormat="1" x14ac:dyDescent="0.25">
      <c r="A69" s="24" t="s">
        <v>181</v>
      </c>
      <c r="B69" s="25">
        <f>SUM(B39:B68)</f>
        <v>2873</v>
      </c>
      <c r="C69" s="25">
        <f>SUM(C39:C68)</f>
        <v>2575</v>
      </c>
      <c r="D69" s="38">
        <f>C69/B69</f>
        <v>0.89627567003132613</v>
      </c>
      <c r="E69" s="25">
        <f>SUM(E39:E68)</f>
        <v>2126</v>
      </c>
      <c r="F69" s="145">
        <f>E69/B69</f>
        <v>0.73999303863557253</v>
      </c>
      <c r="G69" s="146">
        <f>SUM(G39:G68)</f>
        <v>10011791</v>
      </c>
      <c r="H69" s="146">
        <f>G69/E69</f>
        <v>4709.2149576669799</v>
      </c>
      <c r="I69" s="25">
        <f>SUM(I39:I68)</f>
        <v>1834</v>
      </c>
      <c r="J69" s="56">
        <f>I69/B69</f>
        <v>0.63835711799512707</v>
      </c>
      <c r="K69" s="57">
        <f>SUM(K39:K68)</f>
        <v>8107710</v>
      </c>
      <c r="L69" s="57">
        <f>K69/I69</f>
        <v>4420.779716466739</v>
      </c>
      <c r="M69" s="25">
        <f>SUM(M39:M68)</f>
        <v>1825</v>
      </c>
      <c r="N69" s="26">
        <f>M69/B69</f>
        <v>0.63522450400278452</v>
      </c>
      <c r="O69" s="27">
        <f>SUM(O39:O68)</f>
        <v>7911907</v>
      </c>
      <c r="P69" s="27">
        <f>O69/M69</f>
        <v>4335.2915068493148</v>
      </c>
      <c r="Q69" s="25">
        <f>SUM(Q39:Q68)</f>
        <v>678</v>
      </c>
      <c r="R69" s="26">
        <f>Q69/B69</f>
        <v>0.23599025408980159</v>
      </c>
      <c r="S69" s="27">
        <f>SUM(S39:S68)</f>
        <v>195803</v>
      </c>
      <c r="T69" s="27">
        <f>S69/Q69</f>
        <v>288.79498525073745</v>
      </c>
      <c r="U69" s="78">
        <f>SUM(U39:U68)</f>
        <v>1171</v>
      </c>
      <c r="V69" s="79">
        <f>U69/B69</f>
        <v>0.40758788722589628</v>
      </c>
      <c r="W69" s="80">
        <f>SUM(W39:W68)</f>
        <v>1670608</v>
      </c>
      <c r="X69" s="80">
        <f>W69/U69</f>
        <v>1426.6507258753202</v>
      </c>
      <c r="Y69" s="25">
        <f>SUM(Y39:Y68)</f>
        <v>152</v>
      </c>
      <c r="Z69" s="98">
        <f>Y69/B69</f>
        <v>5.2906369648451093E-2</v>
      </c>
      <c r="AA69" s="99">
        <f>SUM(AA39:AA68)</f>
        <v>233473</v>
      </c>
      <c r="AB69" s="99">
        <f>AA69/Y69</f>
        <v>1536.0065789473683</v>
      </c>
      <c r="AC69" s="25">
        <f>SUM(AC39:AC68)</f>
        <v>2201</v>
      </c>
      <c r="AD69" s="117">
        <f>AC69/B69</f>
        <v>0.76609815523842673</v>
      </c>
      <c r="AE69" s="118">
        <f>SUM(AE39:AE68)</f>
        <v>22468992</v>
      </c>
      <c r="AF69" s="118">
        <f>AE69/AC69</f>
        <v>10208.537937301227</v>
      </c>
      <c r="AG69" s="25">
        <f>SUM(AG39:AG68)</f>
        <v>2069</v>
      </c>
      <c r="AH69" s="166">
        <f>AG69/B69</f>
        <v>0.72015315001740343</v>
      </c>
      <c r="AI69" s="167">
        <f>SUM(AI39:AI68)</f>
        <v>16344195</v>
      </c>
      <c r="AJ69" s="167">
        <f>AI69/AG69</f>
        <v>7899.56259062349</v>
      </c>
      <c r="AK69" s="25">
        <f>SUM(AK39:AK68)</f>
        <v>997</v>
      </c>
      <c r="AL69" s="190">
        <f>AK69/B69</f>
        <v>0.34702401670727462</v>
      </c>
      <c r="AM69" s="185">
        <f>SUM(AM39:AM68)</f>
        <v>6124797</v>
      </c>
      <c r="AN69" s="186">
        <f>AM69/AK69</f>
        <v>6143.2266800401203</v>
      </c>
    </row>
    <row r="70" spans="1:41" x14ac:dyDescent="0.25">
      <c r="D70" s="28"/>
      <c r="J70" s="55"/>
      <c r="K70" s="54"/>
      <c r="L70" s="54"/>
      <c r="U70" s="64"/>
      <c r="V70" s="76"/>
      <c r="W70" s="75"/>
      <c r="X70" s="75"/>
      <c r="Z70" s="97"/>
      <c r="AA70" s="96"/>
      <c r="AB70" s="96"/>
    </row>
    <row r="71" spans="1:41" x14ac:dyDescent="0.25">
      <c r="A71" s="8" t="s">
        <v>182</v>
      </c>
      <c r="D71" s="28"/>
      <c r="J71" s="55"/>
      <c r="K71" s="54"/>
      <c r="L71" s="54"/>
      <c r="U71" s="64"/>
      <c r="V71" s="76"/>
      <c r="W71" s="75"/>
      <c r="X71" s="75"/>
      <c r="Z71" s="97"/>
      <c r="AA71" s="96"/>
      <c r="AB71" s="96"/>
    </row>
    <row r="72" spans="1:41" x14ac:dyDescent="0.25">
      <c r="A72" t="s">
        <v>5</v>
      </c>
      <c r="B72" s="14">
        <v>78</v>
      </c>
      <c r="C72" s="2">
        <v>68</v>
      </c>
      <c r="D72" s="31">
        <v>87</v>
      </c>
      <c r="E72" s="2">
        <v>51</v>
      </c>
      <c r="F72" s="136">
        <v>65</v>
      </c>
      <c r="G72" s="137">
        <v>261058</v>
      </c>
      <c r="H72" s="138">
        <v>5119</v>
      </c>
      <c r="I72" s="2">
        <v>50</v>
      </c>
      <c r="J72" s="44">
        <v>64</v>
      </c>
      <c r="K72" s="45">
        <v>201920</v>
      </c>
      <c r="L72" s="46">
        <v>4038</v>
      </c>
      <c r="M72" s="2">
        <v>50</v>
      </c>
      <c r="N72">
        <v>64</v>
      </c>
      <c r="O72" s="5">
        <v>199920</v>
      </c>
      <c r="P72" s="5">
        <v>3998</v>
      </c>
      <c r="Q72" s="2">
        <v>2</v>
      </c>
      <c r="R72">
        <v>3</v>
      </c>
      <c r="S72" s="5">
        <v>2000</v>
      </c>
      <c r="T72" s="5">
        <v>1000</v>
      </c>
      <c r="U72" s="64">
        <v>27</v>
      </c>
      <c r="V72" s="65">
        <v>35</v>
      </c>
      <c r="W72" s="66">
        <v>30100</v>
      </c>
      <c r="X72" s="67">
        <v>1115</v>
      </c>
      <c r="Y72" s="2">
        <v>4</v>
      </c>
      <c r="Z72" s="86">
        <v>5</v>
      </c>
      <c r="AA72" s="87">
        <v>29038</v>
      </c>
      <c r="AB72" s="88">
        <v>7260</v>
      </c>
      <c r="AC72" s="2">
        <v>67</v>
      </c>
      <c r="AD72" s="105">
        <v>86</v>
      </c>
      <c r="AE72" s="106">
        <v>595150</v>
      </c>
      <c r="AF72" s="107">
        <v>8883</v>
      </c>
      <c r="AG72" s="2">
        <v>67</v>
      </c>
      <c r="AH72" s="157">
        <v>86</v>
      </c>
      <c r="AI72" s="158">
        <v>487250</v>
      </c>
      <c r="AJ72" s="159">
        <v>7272</v>
      </c>
      <c r="AK72" s="2">
        <v>12</v>
      </c>
      <c r="AL72" s="176">
        <v>15</v>
      </c>
      <c r="AM72" s="177">
        <v>107900</v>
      </c>
      <c r="AN72" s="178">
        <v>8992</v>
      </c>
      <c r="AO72" t="s">
        <v>180</v>
      </c>
    </row>
    <row r="73" spans="1:41" x14ac:dyDescent="0.25">
      <c r="A73" t="s">
        <v>126</v>
      </c>
      <c r="B73" s="16">
        <v>279</v>
      </c>
      <c r="C73" s="2">
        <v>267</v>
      </c>
      <c r="D73" s="32">
        <v>96</v>
      </c>
      <c r="E73" s="2">
        <v>237</v>
      </c>
      <c r="F73" s="139">
        <v>85</v>
      </c>
      <c r="G73" s="140">
        <v>1316501</v>
      </c>
      <c r="H73" s="141">
        <v>5555</v>
      </c>
      <c r="I73" s="2">
        <v>161</v>
      </c>
      <c r="J73" s="47">
        <v>58</v>
      </c>
      <c r="K73" s="48">
        <v>696820</v>
      </c>
      <c r="L73" s="49">
        <v>4328</v>
      </c>
      <c r="M73" s="2">
        <v>158</v>
      </c>
      <c r="N73">
        <v>57</v>
      </c>
      <c r="O73" s="5">
        <v>631112</v>
      </c>
      <c r="P73" s="5">
        <v>3994</v>
      </c>
      <c r="Q73" s="2">
        <v>123</v>
      </c>
      <c r="R73">
        <v>44</v>
      </c>
      <c r="S73" s="5">
        <v>65708</v>
      </c>
      <c r="T73" s="5">
        <v>534</v>
      </c>
      <c r="U73" s="64">
        <v>122</v>
      </c>
      <c r="V73" s="68">
        <v>44</v>
      </c>
      <c r="W73" s="69">
        <v>282009</v>
      </c>
      <c r="X73" s="70">
        <v>2312</v>
      </c>
      <c r="Y73" s="2">
        <v>207</v>
      </c>
      <c r="Z73" s="89">
        <v>74</v>
      </c>
      <c r="AA73" s="90">
        <v>337672</v>
      </c>
      <c r="AB73" s="91">
        <v>1631</v>
      </c>
      <c r="AC73" s="2">
        <v>238</v>
      </c>
      <c r="AD73" s="108">
        <v>85</v>
      </c>
      <c r="AE73" s="109">
        <v>2442249</v>
      </c>
      <c r="AF73" s="110">
        <v>10262</v>
      </c>
      <c r="AG73" s="2">
        <v>236</v>
      </c>
      <c r="AH73" s="160">
        <v>85</v>
      </c>
      <c r="AI73" s="161">
        <v>1578854</v>
      </c>
      <c r="AJ73" s="162">
        <v>6690</v>
      </c>
      <c r="AK73" s="2">
        <v>71</v>
      </c>
      <c r="AL73" s="179">
        <v>25</v>
      </c>
      <c r="AM73" s="180">
        <v>863395</v>
      </c>
      <c r="AN73" s="181">
        <v>12160</v>
      </c>
      <c r="AO73" t="s">
        <v>180</v>
      </c>
    </row>
    <row r="74" spans="1:41" x14ac:dyDescent="0.25">
      <c r="A74" t="s">
        <v>12</v>
      </c>
      <c r="B74" s="16">
        <v>14</v>
      </c>
      <c r="C74" s="2">
        <v>12</v>
      </c>
      <c r="D74" s="32">
        <v>86</v>
      </c>
      <c r="E74" s="2">
        <v>11</v>
      </c>
      <c r="F74" s="139">
        <v>79</v>
      </c>
      <c r="G74" s="140">
        <v>46905</v>
      </c>
      <c r="H74" s="141">
        <v>4264</v>
      </c>
      <c r="I74" s="2">
        <v>11</v>
      </c>
      <c r="J74" s="47">
        <v>79</v>
      </c>
      <c r="K74" s="48">
        <v>40736</v>
      </c>
      <c r="L74" s="49">
        <v>3703</v>
      </c>
      <c r="M74" s="2">
        <v>11</v>
      </c>
      <c r="N74">
        <v>79</v>
      </c>
      <c r="O74" s="5">
        <v>39176</v>
      </c>
      <c r="P74" s="5">
        <v>3561</v>
      </c>
      <c r="Q74" s="2">
        <v>6</v>
      </c>
      <c r="R74">
        <v>43</v>
      </c>
      <c r="S74" s="5">
        <v>1560</v>
      </c>
      <c r="T74" s="5">
        <v>260</v>
      </c>
      <c r="U74" s="64">
        <v>6</v>
      </c>
      <c r="V74" s="68">
        <v>43</v>
      </c>
      <c r="W74" s="69">
        <v>6169</v>
      </c>
      <c r="X74" s="70">
        <v>1028</v>
      </c>
      <c r="Y74" s="2">
        <v>0</v>
      </c>
      <c r="Z74" s="89">
        <v>0</v>
      </c>
      <c r="AA74" s="90">
        <v>0</v>
      </c>
      <c r="AB74" s="91">
        <v>0</v>
      </c>
      <c r="AC74" s="2">
        <v>11</v>
      </c>
      <c r="AD74" s="108">
        <v>79</v>
      </c>
      <c r="AE74" s="109">
        <v>81489</v>
      </c>
      <c r="AF74" s="110">
        <v>7408</v>
      </c>
      <c r="AG74" s="2">
        <v>11</v>
      </c>
      <c r="AH74" s="160">
        <v>79</v>
      </c>
      <c r="AI74" s="161">
        <v>73989</v>
      </c>
      <c r="AJ74" s="162">
        <v>6726</v>
      </c>
      <c r="AK74" s="2">
        <v>1</v>
      </c>
      <c r="AL74" s="179">
        <v>7</v>
      </c>
      <c r="AM74" s="180">
        <v>7500</v>
      </c>
      <c r="AN74" s="181">
        <v>7500</v>
      </c>
      <c r="AO74" t="s">
        <v>180</v>
      </c>
    </row>
    <row r="75" spans="1:41" x14ac:dyDescent="0.25">
      <c r="A75" t="s">
        <v>13</v>
      </c>
      <c r="B75" s="16">
        <v>111</v>
      </c>
      <c r="C75" s="2">
        <v>105</v>
      </c>
      <c r="D75" s="32">
        <v>95</v>
      </c>
      <c r="E75" s="2">
        <v>76</v>
      </c>
      <c r="F75" s="139">
        <v>68</v>
      </c>
      <c r="G75" s="140">
        <v>371856</v>
      </c>
      <c r="H75" s="141">
        <v>4893</v>
      </c>
      <c r="I75" s="2">
        <v>69</v>
      </c>
      <c r="J75" s="47">
        <v>62</v>
      </c>
      <c r="K75" s="48">
        <v>263334</v>
      </c>
      <c r="L75" s="49">
        <v>3816</v>
      </c>
      <c r="M75" s="2">
        <v>69</v>
      </c>
      <c r="N75">
        <v>62</v>
      </c>
      <c r="O75" s="5">
        <v>244880</v>
      </c>
      <c r="P75" s="5">
        <v>3549</v>
      </c>
      <c r="Q75" s="2">
        <v>38</v>
      </c>
      <c r="R75">
        <v>34</v>
      </c>
      <c r="S75" s="5">
        <v>18454</v>
      </c>
      <c r="T75" s="5">
        <v>486</v>
      </c>
      <c r="U75" s="64">
        <v>52</v>
      </c>
      <c r="V75" s="68">
        <v>47</v>
      </c>
      <c r="W75" s="69">
        <v>104468</v>
      </c>
      <c r="X75" s="70">
        <v>2009</v>
      </c>
      <c r="Y75" s="2">
        <v>5</v>
      </c>
      <c r="Z75" s="89">
        <v>5</v>
      </c>
      <c r="AA75" s="90">
        <v>4054</v>
      </c>
      <c r="AB75" s="91">
        <v>811</v>
      </c>
      <c r="AC75" s="2">
        <v>103</v>
      </c>
      <c r="AD75" s="108">
        <v>93</v>
      </c>
      <c r="AE75" s="109">
        <v>730723</v>
      </c>
      <c r="AF75" s="110">
        <v>7094</v>
      </c>
      <c r="AG75" s="2">
        <v>103</v>
      </c>
      <c r="AH75" s="160">
        <v>93</v>
      </c>
      <c r="AI75" s="161">
        <v>640405</v>
      </c>
      <c r="AJ75" s="162">
        <v>6218</v>
      </c>
      <c r="AK75" s="2">
        <v>7</v>
      </c>
      <c r="AL75" s="179">
        <v>6</v>
      </c>
      <c r="AM75" s="180">
        <v>90318</v>
      </c>
      <c r="AN75" s="181">
        <v>12903</v>
      </c>
      <c r="AO75" t="s">
        <v>180</v>
      </c>
    </row>
    <row r="76" spans="1:41" x14ac:dyDescent="0.25">
      <c r="A76" t="s">
        <v>14</v>
      </c>
      <c r="B76" s="16">
        <v>3</v>
      </c>
      <c r="C76" s="2">
        <v>3</v>
      </c>
      <c r="D76" s="32">
        <v>100</v>
      </c>
      <c r="E76" s="2">
        <v>3</v>
      </c>
      <c r="F76" s="139">
        <v>100</v>
      </c>
      <c r="G76" s="140">
        <v>5793</v>
      </c>
      <c r="H76" s="141">
        <v>1931</v>
      </c>
      <c r="I76" s="2">
        <v>3</v>
      </c>
      <c r="J76" s="47">
        <v>100</v>
      </c>
      <c r="K76" s="48">
        <v>5352</v>
      </c>
      <c r="L76" s="49">
        <v>1784</v>
      </c>
      <c r="M76" s="2">
        <v>3</v>
      </c>
      <c r="N76">
        <v>100</v>
      </c>
      <c r="O76" s="5">
        <v>5352</v>
      </c>
      <c r="P76" s="5">
        <v>1784</v>
      </c>
      <c r="Q76" s="2">
        <v>0</v>
      </c>
      <c r="R76">
        <v>0</v>
      </c>
      <c r="S76" s="5">
        <v>0</v>
      </c>
      <c r="U76" s="64">
        <v>0</v>
      </c>
      <c r="V76" s="68">
        <v>0</v>
      </c>
      <c r="W76" s="69">
        <v>0</v>
      </c>
      <c r="X76" s="70"/>
      <c r="Y76" s="2">
        <v>1</v>
      </c>
      <c r="Z76" s="89">
        <v>33</v>
      </c>
      <c r="AA76" s="90">
        <v>441</v>
      </c>
      <c r="AB76" s="91">
        <v>441</v>
      </c>
      <c r="AC76" s="2">
        <v>3</v>
      </c>
      <c r="AD76" s="108">
        <v>100</v>
      </c>
      <c r="AE76" s="109">
        <v>11835</v>
      </c>
      <c r="AF76" s="110">
        <v>3945</v>
      </c>
      <c r="AG76" s="2">
        <v>3</v>
      </c>
      <c r="AH76" s="160">
        <v>100</v>
      </c>
      <c r="AI76" s="161">
        <v>11835</v>
      </c>
      <c r="AJ76" s="162">
        <v>3945</v>
      </c>
      <c r="AK76" s="2">
        <v>0</v>
      </c>
      <c r="AL76" s="179">
        <v>0</v>
      </c>
      <c r="AM76" s="180">
        <v>0</v>
      </c>
      <c r="AN76" s="181">
        <v>0</v>
      </c>
      <c r="AO76" t="s">
        <v>180</v>
      </c>
    </row>
    <row r="77" spans="1:41" x14ac:dyDescent="0.25">
      <c r="A77" t="s">
        <v>28</v>
      </c>
      <c r="B77" s="16">
        <v>31</v>
      </c>
      <c r="C77" s="2">
        <v>30</v>
      </c>
      <c r="D77" s="32">
        <v>97</v>
      </c>
      <c r="E77" s="2">
        <v>28</v>
      </c>
      <c r="F77" s="139">
        <v>90</v>
      </c>
      <c r="G77" s="140">
        <v>144105</v>
      </c>
      <c r="H77" s="141">
        <v>5147</v>
      </c>
      <c r="I77" s="2">
        <v>28</v>
      </c>
      <c r="J77" s="47">
        <v>90</v>
      </c>
      <c r="K77" s="48">
        <v>115277</v>
      </c>
      <c r="L77" s="49">
        <v>4117</v>
      </c>
      <c r="M77" s="2">
        <v>27</v>
      </c>
      <c r="N77">
        <v>87</v>
      </c>
      <c r="O77" s="5">
        <v>106877</v>
      </c>
      <c r="P77" s="5">
        <v>3958</v>
      </c>
      <c r="Q77" s="2">
        <v>4</v>
      </c>
      <c r="R77">
        <v>13</v>
      </c>
      <c r="S77" s="5">
        <v>8400</v>
      </c>
      <c r="T77" s="5">
        <v>2100</v>
      </c>
      <c r="U77" s="64">
        <v>11</v>
      </c>
      <c r="V77" s="68">
        <v>35</v>
      </c>
      <c r="W77" s="69">
        <v>23086</v>
      </c>
      <c r="X77" s="70">
        <v>2099</v>
      </c>
      <c r="Y77" s="2">
        <v>4</v>
      </c>
      <c r="Z77" s="89">
        <v>13</v>
      </c>
      <c r="AA77" s="90">
        <v>5742</v>
      </c>
      <c r="AB77" s="91">
        <v>1436</v>
      </c>
      <c r="AC77" s="2">
        <v>29</v>
      </c>
      <c r="AD77" s="108">
        <v>94</v>
      </c>
      <c r="AE77" s="109">
        <v>253535</v>
      </c>
      <c r="AF77" s="110">
        <v>8743</v>
      </c>
      <c r="AG77" s="2">
        <v>29</v>
      </c>
      <c r="AH77" s="160">
        <v>94</v>
      </c>
      <c r="AI77" s="161">
        <v>247535</v>
      </c>
      <c r="AJ77" s="162">
        <v>8536</v>
      </c>
      <c r="AK77" s="2">
        <v>1</v>
      </c>
      <c r="AL77" s="179">
        <v>3</v>
      </c>
      <c r="AM77" s="180">
        <v>6000</v>
      </c>
      <c r="AN77" s="181">
        <v>6000</v>
      </c>
      <c r="AO77" t="s">
        <v>180</v>
      </c>
    </row>
    <row r="78" spans="1:41" x14ac:dyDescent="0.25">
      <c r="A78" t="s">
        <v>29</v>
      </c>
      <c r="B78" s="16">
        <v>39</v>
      </c>
      <c r="C78" s="2">
        <v>37</v>
      </c>
      <c r="D78" s="32">
        <v>95</v>
      </c>
      <c r="E78" s="2">
        <v>31</v>
      </c>
      <c r="F78" s="139">
        <v>79</v>
      </c>
      <c r="G78" s="140">
        <v>119894</v>
      </c>
      <c r="H78" s="141">
        <v>3868</v>
      </c>
      <c r="I78" s="2">
        <v>29</v>
      </c>
      <c r="J78" s="47">
        <v>74</v>
      </c>
      <c r="K78" s="48">
        <v>111460</v>
      </c>
      <c r="L78" s="49">
        <v>3843</v>
      </c>
      <c r="M78" s="2">
        <v>29</v>
      </c>
      <c r="N78">
        <v>74</v>
      </c>
      <c r="O78" s="5">
        <v>84620</v>
      </c>
      <c r="P78" s="5">
        <v>2918</v>
      </c>
      <c r="Q78" s="2">
        <v>25</v>
      </c>
      <c r="R78">
        <v>64</v>
      </c>
      <c r="S78" s="5">
        <v>26840</v>
      </c>
      <c r="T78" s="5">
        <v>1074</v>
      </c>
      <c r="U78" s="64">
        <v>2</v>
      </c>
      <c r="V78" s="68">
        <v>5</v>
      </c>
      <c r="W78" s="69">
        <v>8434</v>
      </c>
      <c r="X78" s="70">
        <v>4217</v>
      </c>
      <c r="Y78" s="2">
        <v>0</v>
      </c>
      <c r="Z78" s="89">
        <v>0</v>
      </c>
      <c r="AA78" s="90">
        <v>0</v>
      </c>
      <c r="AB78" s="91">
        <v>0</v>
      </c>
      <c r="AC78" s="2">
        <v>37</v>
      </c>
      <c r="AD78" s="108">
        <v>95</v>
      </c>
      <c r="AE78" s="109">
        <v>314600</v>
      </c>
      <c r="AF78" s="110">
        <v>8503</v>
      </c>
      <c r="AG78" s="2">
        <v>37</v>
      </c>
      <c r="AH78" s="160">
        <v>95</v>
      </c>
      <c r="AI78" s="161">
        <v>314600</v>
      </c>
      <c r="AJ78" s="162">
        <v>8503</v>
      </c>
      <c r="AK78" s="2">
        <v>0</v>
      </c>
      <c r="AL78" s="179">
        <v>0</v>
      </c>
      <c r="AM78" s="180">
        <v>0</v>
      </c>
      <c r="AN78" s="181">
        <v>0</v>
      </c>
      <c r="AO78" t="s">
        <v>180</v>
      </c>
    </row>
    <row r="79" spans="1:41" x14ac:dyDescent="0.25">
      <c r="A79" t="s">
        <v>37</v>
      </c>
      <c r="B79" s="16">
        <v>5</v>
      </c>
      <c r="C79" s="2">
        <v>5</v>
      </c>
      <c r="D79" s="32">
        <v>100</v>
      </c>
      <c r="E79" s="2">
        <v>5</v>
      </c>
      <c r="F79" s="139">
        <v>100</v>
      </c>
      <c r="G79" s="140">
        <v>25304</v>
      </c>
      <c r="H79" s="141">
        <v>5061</v>
      </c>
      <c r="I79" s="2">
        <v>5</v>
      </c>
      <c r="J79" s="47">
        <v>100</v>
      </c>
      <c r="K79" s="48">
        <v>19813</v>
      </c>
      <c r="L79" s="49">
        <v>3963</v>
      </c>
      <c r="M79" s="2">
        <v>5</v>
      </c>
      <c r="N79">
        <v>100</v>
      </c>
      <c r="O79" s="5">
        <v>17713</v>
      </c>
      <c r="P79" s="5">
        <v>3543</v>
      </c>
      <c r="Q79" s="2">
        <v>2</v>
      </c>
      <c r="R79">
        <v>40</v>
      </c>
      <c r="S79" s="5">
        <v>2100</v>
      </c>
      <c r="T79" s="5">
        <v>1050</v>
      </c>
      <c r="U79" s="64">
        <v>4</v>
      </c>
      <c r="V79" s="68">
        <v>80</v>
      </c>
      <c r="W79" s="69">
        <v>5445</v>
      </c>
      <c r="X79" s="70">
        <v>1361</v>
      </c>
      <c r="Y79" s="2">
        <v>1</v>
      </c>
      <c r="Z79" s="89">
        <v>20</v>
      </c>
      <c r="AA79" s="90">
        <v>46</v>
      </c>
      <c r="AB79" s="91">
        <v>46</v>
      </c>
      <c r="AC79" s="2">
        <v>5</v>
      </c>
      <c r="AD79" s="108">
        <v>100</v>
      </c>
      <c r="AE79" s="109">
        <v>76335</v>
      </c>
      <c r="AF79" s="110">
        <v>15267</v>
      </c>
      <c r="AG79" s="2">
        <v>5</v>
      </c>
      <c r="AH79" s="160">
        <v>100</v>
      </c>
      <c r="AI79" s="161">
        <v>54905</v>
      </c>
      <c r="AJ79" s="162">
        <v>10981</v>
      </c>
      <c r="AK79" s="2">
        <v>5</v>
      </c>
      <c r="AL79" s="179">
        <v>100</v>
      </c>
      <c r="AM79" s="180">
        <v>21430</v>
      </c>
      <c r="AN79" s="181">
        <v>4286</v>
      </c>
      <c r="AO79" t="s">
        <v>180</v>
      </c>
    </row>
    <row r="80" spans="1:41" x14ac:dyDescent="0.25">
      <c r="A80" t="s">
        <v>38</v>
      </c>
      <c r="B80" s="16">
        <v>74</v>
      </c>
      <c r="C80" s="2">
        <v>73</v>
      </c>
      <c r="D80" s="32">
        <v>99</v>
      </c>
      <c r="E80" s="2">
        <v>66</v>
      </c>
      <c r="F80" s="139">
        <v>89</v>
      </c>
      <c r="G80" s="140">
        <v>429670</v>
      </c>
      <c r="H80" s="141">
        <v>6510</v>
      </c>
      <c r="I80" s="2">
        <v>52</v>
      </c>
      <c r="J80" s="47">
        <v>70</v>
      </c>
      <c r="K80" s="48">
        <v>249679</v>
      </c>
      <c r="L80" s="49">
        <v>4802</v>
      </c>
      <c r="M80" s="2">
        <v>52</v>
      </c>
      <c r="N80">
        <v>70</v>
      </c>
      <c r="O80" s="5">
        <v>237004</v>
      </c>
      <c r="P80" s="5">
        <v>4558</v>
      </c>
      <c r="Q80" s="2">
        <v>13</v>
      </c>
      <c r="R80">
        <v>18</v>
      </c>
      <c r="S80" s="5">
        <v>12675</v>
      </c>
      <c r="T80" s="5">
        <v>975</v>
      </c>
      <c r="U80" s="64">
        <v>29</v>
      </c>
      <c r="V80" s="68">
        <v>39</v>
      </c>
      <c r="W80" s="69">
        <v>41892</v>
      </c>
      <c r="X80" s="70">
        <v>1445</v>
      </c>
      <c r="Y80" s="2">
        <v>35</v>
      </c>
      <c r="Z80" s="89">
        <v>47</v>
      </c>
      <c r="AA80" s="90">
        <v>138099</v>
      </c>
      <c r="AB80" s="91">
        <v>3946</v>
      </c>
      <c r="AC80" s="2">
        <v>70</v>
      </c>
      <c r="AD80" s="108">
        <v>95</v>
      </c>
      <c r="AE80" s="109">
        <v>719479</v>
      </c>
      <c r="AF80" s="110">
        <v>10278</v>
      </c>
      <c r="AG80" s="2">
        <v>70</v>
      </c>
      <c r="AH80" s="160">
        <v>95</v>
      </c>
      <c r="AI80" s="161">
        <v>579290</v>
      </c>
      <c r="AJ80" s="162">
        <v>8276</v>
      </c>
      <c r="AK80" s="2">
        <v>31</v>
      </c>
      <c r="AL80" s="179">
        <v>42</v>
      </c>
      <c r="AM80" s="180">
        <v>140189</v>
      </c>
      <c r="AN80" s="181">
        <v>4522</v>
      </c>
      <c r="AO80" t="s">
        <v>180</v>
      </c>
    </row>
    <row r="81" spans="1:41" x14ac:dyDescent="0.25">
      <c r="A81" t="s">
        <v>43</v>
      </c>
      <c r="B81" s="16">
        <v>10</v>
      </c>
      <c r="C81" s="2">
        <v>10</v>
      </c>
      <c r="D81" s="32">
        <v>100</v>
      </c>
      <c r="E81" s="2">
        <v>10</v>
      </c>
      <c r="F81" s="139">
        <v>100</v>
      </c>
      <c r="G81" s="140">
        <v>69883</v>
      </c>
      <c r="H81" s="141">
        <v>6988</v>
      </c>
      <c r="I81" s="2">
        <v>9</v>
      </c>
      <c r="J81" s="47">
        <v>90</v>
      </c>
      <c r="K81" s="48">
        <v>48778</v>
      </c>
      <c r="L81" s="49">
        <v>5420</v>
      </c>
      <c r="M81" s="2">
        <v>9</v>
      </c>
      <c r="N81">
        <v>90</v>
      </c>
      <c r="O81" s="5">
        <v>41278</v>
      </c>
      <c r="P81" s="5">
        <v>4586</v>
      </c>
      <c r="Q81" s="2">
        <v>4</v>
      </c>
      <c r="R81">
        <v>40</v>
      </c>
      <c r="S81" s="5">
        <v>7500</v>
      </c>
      <c r="T81" s="5">
        <v>1875</v>
      </c>
      <c r="U81" s="64">
        <v>6</v>
      </c>
      <c r="V81" s="68">
        <v>60</v>
      </c>
      <c r="W81" s="69">
        <v>16129</v>
      </c>
      <c r="X81" s="70">
        <v>2688</v>
      </c>
      <c r="Y81" s="2">
        <v>2</v>
      </c>
      <c r="Z81" s="89">
        <v>20</v>
      </c>
      <c r="AA81" s="90">
        <v>4976</v>
      </c>
      <c r="AB81" s="91">
        <v>2488</v>
      </c>
      <c r="AC81" s="2">
        <v>10</v>
      </c>
      <c r="AD81" s="108">
        <v>100</v>
      </c>
      <c r="AE81" s="109">
        <v>112627</v>
      </c>
      <c r="AF81" s="110">
        <v>11263</v>
      </c>
      <c r="AG81" s="2">
        <v>10</v>
      </c>
      <c r="AH81" s="160">
        <v>100</v>
      </c>
      <c r="AI81" s="161">
        <v>112627</v>
      </c>
      <c r="AJ81" s="162">
        <v>11263</v>
      </c>
      <c r="AK81" s="2">
        <v>0</v>
      </c>
      <c r="AL81" s="179">
        <v>0</v>
      </c>
      <c r="AM81" s="180">
        <v>0</v>
      </c>
      <c r="AN81" s="181">
        <v>0</v>
      </c>
      <c r="AO81" t="s">
        <v>180</v>
      </c>
    </row>
    <row r="82" spans="1:41" x14ac:dyDescent="0.25">
      <c r="A82" t="s">
        <v>47</v>
      </c>
      <c r="B82" s="16">
        <v>91</v>
      </c>
      <c r="C82" s="2">
        <v>85</v>
      </c>
      <c r="D82" s="32">
        <v>93</v>
      </c>
      <c r="E82" s="2">
        <v>66</v>
      </c>
      <c r="F82" s="139">
        <v>73</v>
      </c>
      <c r="G82" s="140">
        <v>314104</v>
      </c>
      <c r="H82" s="141">
        <v>4759</v>
      </c>
      <c r="I82" s="2">
        <v>64</v>
      </c>
      <c r="J82" s="47">
        <v>70</v>
      </c>
      <c r="K82" s="48">
        <v>283165</v>
      </c>
      <c r="L82" s="49">
        <v>4424</v>
      </c>
      <c r="M82" s="2">
        <v>64</v>
      </c>
      <c r="N82">
        <v>70</v>
      </c>
      <c r="O82" s="5">
        <v>278429</v>
      </c>
      <c r="P82" s="5">
        <v>4350</v>
      </c>
      <c r="Q82" s="2">
        <v>4</v>
      </c>
      <c r="R82">
        <v>4</v>
      </c>
      <c r="S82" s="5">
        <v>4736</v>
      </c>
      <c r="T82" s="5">
        <v>1184</v>
      </c>
      <c r="U82" s="64">
        <v>7</v>
      </c>
      <c r="V82" s="68">
        <v>8</v>
      </c>
      <c r="W82" s="69">
        <v>4189</v>
      </c>
      <c r="X82" s="70">
        <v>598</v>
      </c>
      <c r="Y82" s="2">
        <v>13</v>
      </c>
      <c r="Z82" s="89">
        <v>14</v>
      </c>
      <c r="AA82" s="90">
        <v>26750</v>
      </c>
      <c r="AB82" s="91">
        <v>2058</v>
      </c>
      <c r="AC82" s="2">
        <v>78</v>
      </c>
      <c r="AD82" s="108">
        <v>86</v>
      </c>
      <c r="AE82" s="109">
        <v>902853</v>
      </c>
      <c r="AF82" s="110">
        <v>11575</v>
      </c>
      <c r="AG82" s="2">
        <v>78</v>
      </c>
      <c r="AH82" s="160">
        <v>86</v>
      </c>
      <c r="AI82" s="161">
        <v>645794</v>
      </c>
      <c r="AJ82" s="162">
        <v>8279</v>
      </c>
      <c r="AK82" s="2">
        <v>32</v>
      </c>
      <c r="AL82" s="179">
        <v>35</v>
      </c>
      <c r="AM82" s="180">
        <v>257059</v>
      </c>
      <c r="AN82" s="181">
        <v>8033</v>
      </c>
      <c r="AO82" t="s">
        <v>180</v>
      </c>
    </row>
    <row r="83" spans="1:41" x14ac:dyDescent="0.25">
      <c r="A83" t="s">
        <v>53</v>
      </c>
      <c r="B83" s="16">
        <v>111</v>
      </c>
      <c r="C83" s="2">
        <v>87</v>
      </c>
      <c r="D83" s="32">
        <v>78</v>
      </c>
      <c r="E83" s="2">
        <v>46</v>
      </c>
      <c r="F83" s="139">
        <v>41</v>
      </c>
      <c r="G83" s="140">
        <v>291555</v>
      </c>
      <c r="H83" s="141">
        <v>6338</v>
      </c>
      <c r="I83" s="2">
        <v>41</v>
      </c>
      <c r="J83" s="47">
        <v>37</v>
      </c>
      <c r="K83" s="48">
        <v>212893</v>
      </c>
      <c r="L83" s="49">
        <v>5193</v>
      </c>
      <c r="M83" s="2">
        <v>40</v>
      </c>
      <c r="N83">
        <v>36</v>
      </c>
      <c r="O83" s="5">
        <v>179218</v>
      </c>
      <c r="P83" s="5">
        <v>4480</v>
      </c>
      <c r="Q83" s="2">
        <v>24</v>
      </c>
      <c r="R83">
        <v>22</v>
      </c>
      <c r="S83" s="5">
        <v>33675</v>
      </c>
      <c r="T83" s="5">
        <v>1403</v>
      </c>
      <c r="U83" s="64">
        <v>18</v>
      </c>
      <c r="V83" s="68">
        <v>16</v>
      </c>
      <c r="W83" s="69">
        <v>47900</v>
      </c>
      <c r="X83" s="70">
        <v>2661</v>
      </c>
      <c r="Y83" s="2">
        <v>6</v>
      </c>
      <c r="Z83" s="89">
        <v>5</v>
      </c>
      <c r="AA83" s="90">
        <v>30762</v>
      </c>
      <c r="AB83" s="91">
        <v>5127</v>
      </c>
      <c r="AC83" s="2">
        <v>86</v>
      </c>
      <c r="AD83" s="108">
        <v>77</v>
      </c>
      <c r="AE83" s="109">
        <v>1311661</v>
      </c>
      <c r="AF83" s="110">
        <v>15252</v>
      </c>
      <c r="AG83" s="2">
        <v>84</v>
      </c>
      <c r="AH83" s="160">
        <v>76</v>
      </c>
      <c r="AI83" s="161">
        <v>874821</v>
      </c>
      <c r="AJ83" s="162">
        <v>10415</v>
      </c>
      <c r="AK83" s="2">
        <v>31</v>
      </c>
      <c r="AL83" s="179">
        <v>28</v>
      </c>
      <c r="AM83" s="180">
        <v>436840</v>
      </c>
      <c r="AN83" s="181">
        <v>14092</v>
      </c>
      <c r="AO83" t="s">
        <v>180</v>
      </c>
    </row>
    <row r="84" spans="1:41" x14ac:dyDescent="0.25">
      <c r="A84" t="s">
        <v>60</v>
      </c>
      <c r="B84" s="16">
        <v>36</v>
      </c>
      <c r="C84" s="2">
        <v>35</v>
      </c>
      <c r="D84" s="32">
        <v>97</v>
      </c>
      <c r="E84" s="2">
        <v>31</v>
      </c>
      <c r="F84" s="139">
        <v>86</v>
      </c>
      <c r="G84" s="140">
        <v>220803</v>
      </c>
      <c r="H84" s="141">
        <v>7123</v>
      </c>
      <c r="I84" s="2">
        <v>24</v>
      </c>
      <c r="J84" s="47">
        <v>67</v>
      </c>
      <c r="K84" s="48">
        <v>117005</v>
      </c>
      <c r="L84" s="49">
        <v>4875</v>
      </c>
      <c r="M84" s="2">
        <v>24</v>
      </c>
      <c r="N84">
        <v>67</v>
      </c>
      <c r="O84" s="5">
        <v>109122</v>
      </c>
      <c r="P84" s="5">
        <v>4547</v>
      </c>
      <c r="Q84" s="2">
        <v>6</v>
      </c>
      <c r="R84">
        <v>17</v>
      </c>
      <c r="S84" s="5">
        <v>7883</v>
      </c>
      <c r="T84" s="5">
        <v>1314</v>
      </c>
      <c r="U84" s="64">
        <v>19</v>
      </c>
      <c r="V84" s="68">
        <v>53</v>
      </c>
      <c r="W84" s="69">
        <v>15084</v>
      </c>
      <c r="X84" s="70">
        <v>794</v>
      </c>
      <c r="Y84" s="2">
        <v>24</v>
      </c>
      <c r="Z84" s="89">
        <v>67</v>
      </c>
      <c r="AA84" s="90">
        <v>88714</v>
      </c>
      <c r="AB84" s="91">
        <v>3696</v>
      </c>
      <c r="AC84" s="2">
        <v>34</v>
      </c>
      <c r="AD84" s="108">
        <v>94</v>
      </c>
      <c r="AE84" s="109">
        <v>477183</v>
      </c>
      <c r="AF84" s="110">
        <v>14035</v>
      </c>
      <c r="AG84" s="2">
        <v>34</v>
      </c>
      <c r="AH84" s="160">
        <v>94</v>
      </c>
      <c r="AI84" s="161">
        <v>313640</v>
      </c>
      <c r="AJ84" s="162">
        <v>9225</v>
      </c>
      <c r="AK84" s="2">
        <v>21</v>
      </c>
      <c r="AL84" s="179">
        <v>58</v>
      </c>
      <c r="AM84" s="180">
        <v>163543</v>
      </c>
      <c r="AN84" s="181">
        <v>7788</v>
      </c>
      <c r="AO84" t="s">
        <v>180</v>
      </c>
    </row>
    <row r="85" spans="1:41" x14ac:dyDescent="0.25">
      <c r="A85" t="s">
        <v>61</v>
      </c>
      <c r="B85" s="16">
        <v>12</v>
      </c>
      <c r="C85" s="2">
        <v>12</v>
      </c>
      <c r="D85" s="32">
        <v>100</v>
      </c>
      <c r="E85" s="2">
        <v>11</v>
      </c>
      <c r="F85" s="139">
        <v>92</v>
      </c>
      <c r="G85" s="140">
        <v>83299</v>
      </c>
      <c r="H85" s="141">
        <v>7573</v>
      </c>
      <c r="I85" s="2">
        <v>9</v>
      </c>
      <c r="J85" s="47">
        <v>75</v>
      </c>
      <c r="K85" s="48">
        <v>47076</v>
      </c>
      <c r="L85" s="49">
        <v>5231</v>
      </c>
      <c r="M85" s="2">
        <v>9</v>
      </c>
      <c r="N85">
        <v>75</v>
      </c>
      <c r="O85" s="5">
        <v>42876</v>
      </c>
      <c r="P85" s="5">
        <v>4764</v>
      </c>
      <c r="Q85" s="2">
        <v>3</v>
      </c>
      <c r="R85">
        <v>25</v>
      </c>
      <c r="S85" s="5">
        <v>4200</v>
      </c>
      <c r="T85" s="5">
        <v>1400</v>
      </c>
      <c r="U85" s="64">
        <v>7</v>
      </c>
      <c r="V85" s="68">
        <v>58</v>
      </c>
      <c r="W85" s="69">
        <v>17079</v>
      </c>
      <c r="X85" s="70">
        <v>2440</v>
      </c>
      <c r="Y85" s="2">
        <v>4</v>
      </c>
      <c r="Z85" s="89">
        <v>33</v>
      </c>
      <c r="AA85" s="90">
        <v>19144</v>
      </c>
      <c r="AB85" s="91">
        <v>4786</v>
      </c>
      <c r="AC85" s="2">
        <v>11</v>
      </c>
      <c r="AD85" s="108">
        <v>92</v>
      </c>
      <c r="AE85" s="109">
        <v>123664</v>
      </c>
      <c r="AF85" s="110">
        <v>11242</v>
      </c>
      <c r="AG85" s="2">
        <v>11</v>
      </c>
      <c r="AH85" s="160">
        <v>92</v>
      </c>
      <c r="AI85" s="161">
        <v>91259</v>
      </c>
      <c r="AJ85" s="162">
        <v>8296</v>
      </c>
      <c r="AK85" s="2">
        <v>4</v>
      </c>
      <c r="AL85" s="179">
        <v>33</v>
      </c>
      <c r="AM85" s="180">
        <v>32405</v>
      </c>
      <c r="AN85" s="181">
        <v>8101</v>
      </c>
      <c r="AO85" t="s">
        <v>180</v>
      </c>
    </row>
    <row r="86" spans="1:41" x14ac:dyDescent="0.25">
      <c r="A86" t="s">
        <v>62</v>
      </c>
      <c r="B86" s="16">
        <v>35</v>
      </c>
      <c r="C86" s="2">
        <v>35</v>
      </c>
      <c r="D86" s="32">
        <v>100</v>
      </c>
      <c r="E86" s="2">
        <v>34</v>
      </c>
      <c r="F86" s="139">
        <v>97</v>
      </c>
      <c r="G86" s="140">
        <v>247545</v>
      </c>
      <c r="H86" s="141">
        <v>7281</v>
      </c>
      <c r="I86" s="2">
        <v>21</v>
      </c>
      <c r="J86" s="47">
        <v>60</v>
      </c>
      <c r="K86" s="48">
        <v>95244</v>
      </c>
      <c r="L86" s="49">
        <v>4535</v>
      </c>
      <c r="M86" s="2">
        <v>21</v>
      </c>
      <c r="N86">
        <v>60</v>
      </c>
      <c r="O86" s="5">
        <v>89160</v>
      </c>
      <c r="P86" s="5">
        <v>4246</v>
      </c>
      <c r="Q86" s="2">
        <v>6</v>
      </c>
      <c r="R86">
        <v>17</v>
      </c>
      <c r="S86" s="5">
        <v>6084</v>
      </c>
      <c r="T86" s="5">
        <v>1014</v>
      </c>
      <c r="U86" s="64">
        <v>20</v>
      </c>
      <c r="V86" s="68">
        <v>57</v>
      </c>
      <c r="W86" s="69">
        <v>25851</v>
      </c>
      <c r="X86" s="70">
        <v>1293</v>
      </c>
      <c r="Y86" s="2">
        <v>29</v>
      </c>
      <c r="Z86" s="89">
        <v>83</v>
      </c>
      <c r="AA86" s="90">
        <v>126450</v>
      </c>
      <c r="AB86" s="91">
        <v>4360</v>
      </c>
      <c r="AC86" s="2">
        <v>30</v>
      </c>
      <c r="AD86" s="108">
        <v>86</v>
      </c>
      <c r="AE86" s="109">
        <v>342061</v>
      </c>
      <c r="AF86" s="110">
        <v>11402</v>
      </c>
      <c r="AG86" s="2">
        <v>30</v>
      </c>
      <c r="AH86" s="160">
        <v>86</v>
      </c>
      <c r="AI86" s="161">
        <v>236184</v>
      </c>
      <c r="AJ86" s="162">
        <v>7873</v>
      </c>
      <c r="AK86" s="2">
        <v>16</v>
      </c>
      <c r="AL86" s="179">
        <v>46</v>
      </c>
      <c r="AM86" s="180">
        <v>105877</v>
      </c>
      <c r="AN86" s="181">
        <v>6617</v>
      </c>
      <c r="AO86" t="s">
        <v>180</v>
      </c>
    </row>
    <row r="87" spans="1:41" x14ac:dyDescent="0.25">
      <c r="A87" t="s">
        <v>63</v>
      </c>
      <c r="B87" s="16">
        <v>23</v>
      </c>
      <c r="C87" s="2">
        <v>23</v>
      </c>
      <c r="D87" s="32">
        <v>100</v>
      </c>
      <c r="E87" s="2">
        <v>21</v>
      </c>
      <c r="F87" s="139">
        <v>91</v>
      </c>
      <c r="G87" s="140">
        <v>122037</v>
      </c>
      <c r="H87" s="141">
        <v>5811</v>
      </c>
      <c r="I87" s="2">
        <v>15</v>
      </c>
      <c r="J87" s="47">
        <v>65</v>
      </c>
      <c r="K87" s="48">
        <v>73431</v>
      </c>
      <c r="L87" s="49">
        <v>4895</v>
      </c>
      <c r="M87" s="2">
        <v>15</v>
      </c>
      <c r="N87">
        <v>65</v>
      </c>
      <c r="O87" s="5">
        <v>69081</v>
      </c>
      <c r="P87" s="5">
        <v>4605</v>
      </c>
      <c r="Q87" s="2">
        <v>5</v>
      </c>
      <c r="R87">
        <v>22</v>
      </c>
      <c r="S87" s="5">
        <v>4350</v>
      </c>
      <c r="T87" s="5">
        <v>870</v>
      </c>
      <c r="U87" s="64">
        <v>14</v>
      </c>
      <c r="V87" s="68">
        <v>61</v>
      </c>
      <c r="W87" s="69">
        <v>13011</v>
      </c>
      <c r="X87" s="70">
        <v>929</v>
      </c>
      <c r="Y87" s="2">
        <v>13</v>
      </c>
      <c r="Z87" s="89">
        <v>57</v>
      </c>
      <c r="AA87" s="90">
        <v>35595</v>
      </c>
      <c r="AB87" s="91">
        <v>2738</v>
      </c>
      <c r="AC87" s="2">
        <v>20</v>
      </c>
      <c r="AD87" s="108">
        <v>87</v>
      </c>
      <c r="AE87" s="109">
        <v>268709</v>
      </c>
      <c r="AF87" s="110">
        <v>13435</v>
      </c>
      <c r="AG87" s="2">
        <v>20</v>
      </c>
      <c r="AH87" s="160">
        <v>87</v>
      </c>
      <c r="AI87" s="161">
        <v>151485</v>
      </c>
      <c r="AJ87" s="162">
        <v>7574</v>
      </c>
      <c r="AK87" s="2">
        <v>15</v>
      </c>
      <c r="AL87" s="179">
        <v>65</v>
      </c>
      <c r="AM87" s="180">
        <v>117224</v>
      </c>
      <c r="AN87" s="181">
        <v>7815</v>
      </c>
      <c r="AO87" t="s">
        <v>180</v>
      </c>
    </row>
    <row r="88" spans="1:41" x14ac:dyDescent="0.25">
      <c r="A88" t="s">
        <v>64</v>
      </c>
      <c r="B88" s="16">
        <v>24</v>
      </c>
      <c r="C88" s="2">
        <v>23</v>
      </c>
      <c r="D88" s="32">
        <v>96</v>
      </c>
      <c r="E88" s="2">
        <v>22</v>
      </c>
      <c r="F88" s="139">
        <v>92</v>
      </c>
      <c r="G88" s="140">
        <v>128875</v>
      </c>
      <c r="H88" s="141">
        <v>5858</v>
      </c>
      <c r="I88" s="2">
        <v>17</v>
      </c>
      <c r="J88" s="47">
        <v>71</v>
      </c>
      <c r="K88" s="48">
        <v>84617</v>
      </c>
      <c r="L88" s="49">
        <v>4977</v>
      </c>
      <c r="M88" s="2">
        <v>17</v>
      </c>
      <c r="N88">
        <v>71</v>
      </c>
      <c r="O88" s="5">
        <v>78942</v>
      </c>
      <c r="P88" s="5">
        <v>4644</v>
      </c>
      <c r="Q88" s="2">
        <v>5</v>
      </c>
      <c r="R88">
        <v>21</v>
      </c>
      <c r="S88" s="5">
        <v>5675</v>
      </c>
      <c r="T88" s="5">
        <v>1135</v>
      </c>
      <c r="U88" s="64">
        <v>9</v>
      </c>
      <c r="V88" s="68">
        <v>38</v>
      </c>
      <c r="W88" s="69">
        <v>17944</v>
      </c>
      <c r="X88" s="70">
        <v>1994</v>
      </c>
      <c r="Y88" s="2">
        <v>11</v>
      </c>
      <c r="Z88" s="89">
        <v>46</v>
      </c>
      <c r="AA88" s="90">
        <v>26314</v>
      </c>
      <c r="AB88" s="91">
        <v>2392</v>
      </c>
      <c r="AC88" s="2">
        <v>23</v>
      </c>
      <c r="AD88" s="108">
        <v>96</v>
      </c>
      <c r="AE88" s="109">
        <v>325066</v>
      </c>
      <c r="AF88" s="110">
        <v>14133</v>
      </c>
      <c r="AG88" s="2">
        <v>23</v>
      </c>
      <c r="AH88" s="160">
        <v>96</v>
      </c>
      <c r="AI88" s="161">
        <v>170551</v>
      </c>
      <c r="AJ88" s="162">
        <v>7415</v>
      </c>
      <c r="AK88" s="2">
        <v>23</v>
      </c>
      <c r="AL88" s="179">
        <v>96</v>
      </c>
      <c r="AM88" s="180">
        <v>154515</v>
      </c>
      <c r="AN88" s="181">
        <v>6718</v>
      </c>
      <c r="AO88" t="s">
        <v>180</v>
      </c>
    </row>
    <row r="89" spans="1:41" x14ac:dyDescent="0.25">
      <c r="A89" t="s">
        <v>65</v>
      </c>
      <c r="B89" s="16">
        <v>13</v>
      </c>
      <c r="C89" s="2">
        <v>12</v>
      </c>
      <c r="D89" s="32">
        <v>92</v>
      </c>
      <c r="E89" s="2">
        <v>10</v>
      </c>
      <c r="F89" s="139">
        <v>77</v>
      </c>
      <c r="G89" s="140">
        <v>99319</v>
      </c>
      <c r="H89" s="141">
        <v>9932</v>
      </c>
      <c r="I89" s="2">
        <v>9</v>
      </c>
      <c r="J89" s="47">
        <v>69</v>
      </c>
      <c r="K89" s="48">
        <v>46833</v>
      </c>
      <c r="L89" s="49">
        <v>5204</v>
      </c>
      <c r="M89" s="2">
        <v>9</v>
      </c>
      <c r="N89">
        <v>69</v>
      </c>
      <c r="O89" s="5">
        <v>46083</v>
      </c>
      <c r="P89" s="5">
        <v>5120</v>
      </c>
      <c r="Q89" s="2">
        <v>1</v>
      </c>
      <c r="R89">
        <v>8</v>
      </c>
      <c r="S89" s="5">
        <v>750</v>
      </c>
      <c r="T89" s="5">
        <v>750</v>
      </c>
      <c r="U89" s="64">
        <v>8</v>
      </c>
      <c r="V89" s="68">
        <v>62</v>
      </c>
      <c r="W89" s="69">
        <v>10631</v>
      </c>
      <c r="X89" s="70">
        <v>1329</v>
      </c>
      <c r="Y89" s="2">
        <v>10</v>
      </c>
      <c r="Z89" s="89">
        <v>77</v>
      </c>
      <c r="AA89" s="90">
        <v>41855</v>
      </c>
      <c r="AB89" s="91">
        <v>4186</v>
      </c>
      <c r="AC89" s="2">
        <v>11</v>
      </c>
      <c r="AD89" s="108">
        <v>85</v>
      </c>
      <c r="AE89" s="109">
        <v>128707</v>
      </c>
      <c r="AF89" s="110">
        <v>11701</v>
      </c>
      <c r="AG89" s="2">
        <v>11</v>
      </c>
      <c r="AH89" s="160">
        <v>85</v>
      </c>
      <c r="AI89" s="161">
        <v>113123</v>
      </c>
      <c r="AJ89" s="162">
        <v>10284</v>
      </c>
      <c r="AK89" s="2">
        <v>6</v>
      </c>
      <c r="AL89" s="179">
        <v>46</v>
      </c>
      <c r="AM89" s="180">
        <v>15584</v>
      </c>
      <c r="AN89" s="181">
        <v>2597</v>
      </c>
      <c r="AO89" t="s">
        <v>180</v>
      </c>
    </row>
    <row r="90" spans="1:41" x14ac:dyDescent="0.25">
      <c r="A90" t="s">
        <v>66</v>
      </c>
      <c r="B90" s="16">
        <v>49</v>
      </c>
      <c r="C90" s="2">
        <v>48</v>
      </c>
      <c r="D90" s="32">
        <v>98</v>
      </c>
      <c r="E90" s="2">
        <v>46</v>
      </c>
      <c r="F90" s="139">
        <v>94</v>
      </c>
      <c r="G90" s="140">
        <v>303586</v>
      </c>
      <c r="H90" s="141">
        <v>6600</v>
      </c>
      <c r="I90" s="2">
        <v>36</v>
      </c>
      <c r="J90" s="47">
        <v>73</v>
      </c>
      <c r="K90" s="48">
        <v>158098</v>
      </c>
      <c r="L90" s="49">
        <v>4392</v>
      </c>
      <c r="M90" s="2">
        <v>36</v>
      </c>
      <c r="N90">
        <v>73</v>
      </c>
      <c r="O90" s="5">
        <v>143810</v>
      </c>
      <c r="P90" s="5">
        <v>3995</v>
      </c>
      <c r="Q90" s="2">
        <v>14</v>
      </c>
      <c r="R90">
        <v>29</v>
      </c>
      <c r="S90" s="5">
        <v>14288</v>
      </c>
      <c r="T90" s="5">
        <v>1021</v>
      </c>
      <c r="U90" s="64">
        <v>21</v>
      </c>
      <c r="V90" s="68">
        <v>43</v>
      </c>
      <c r="W90" s="69">
        <v>28402</v>
      </c>
      <c r="X90" s="70">
        <v>1352</v>
      </c>
      <c r="Y90" s="2">
        <v>28</v>
      </c>
      <c r="Z90" s="89">
        <v>57</v>
      </c>
      <c r="AA90" s="90">
        <v>117086</v>
      </c>
      <c r="AB90" s="91">
        <v>4182</v>
      </c>
      <c r="AC90" s="2">
        <v>41</v>
      </c>
      <c r="AD90" s="108">
        <v>84</v>
      </c>
      <c r="AE90" s="109">
        <v>411566</v>
      </c>
      <c r="AF90" s="110">
        <v>10038</v>
      </c>
      <c r="AG90" s="2">
        <v>40</v>
      </c>
      <c r="AH90" s="160">
        <v>82</v>
      </c>
      <c r="AI90" s="161">
        <v>334137</v>
      </c>
      <c r="AJ90" s="162">
        <v>8353</v>
      </c>
      <c r="AK90" s="2">
        <v>18</v>
      </c>
      <c r="AL90" s="179">
        <v>37</v>
      </c>
      <c r="AM90" s="180">
        <v>77429</v>
      </c>
      <c r="AN90" s="181">
        <v>4302</v>
      </c>
      <c r="AO90" t="s">
        <v>180</v>
      </c>
    </row>
    <row r="91" spans="1:41" x14ac:dyDescent="0.25">
      <c r="A91" t="s">
        <v>67</v>
      </c>
      <c r="B91" s="16">
        <v>38</v>
      </c>
      <c r="C91" s="2">
        <v>37</v>
      </c>
      <c r="D91" s="32">
        <v>97</v>
      </c>
      <c r="E91" s="2">
        <v>35</v>
      </c>
      <c r="F91" s="139">
        <v>92</v>
      </c>
      <c r="G91" s="140">
        <v>275176</v>
      </c>
      <c r="H91" s="141">
        <v>7862</v>
      </c>
      <c r="I91" s="2">
        <v>27</v>
      </c>
      <c r="J91" s="47">
        <v>71</v>
      </c>
      <c r="K91" s="48">
        <v>139599</v>
      </c>
      <c r="L91" s="49">
        <v>5170</v>
      </c>
      <c r="M91" s="2">
        <v>27</v>
      </c>
      <c r="N91">
        <v>71</v>
      </c>
      <c r="O91" s="5">
        <v>135199</v>
      </c>
      <c r="P91" s="5">
        <v>5007</v>
      </c>
      <c r="Q91" s="2">
        <v>4</v>
      </c>
      <c r="R91">
        <v>11</v>
      </c>
      <c r="S91" s="5">
        <v>4400</v>
      </c>
      <c r="T91" s="5">
        <v>1100</v>
      </c>
      <c r="U91" s="64">
        <v>24</v>
      </c>
      <c r="V91" s="68">
        <v>63</v>
      </c>
      <c r="W91" s="69">
        <v>38382</v>
      </c>
      <c r="X91" s="70">
        <v>1599</v>
      </c>
      <c r="Y91" s="2">
        <v>23</v>
      </c>
      <c r="Z91" s="89">
        <v>61</v>
      </c>
      <c r="AA91" s="90">
        <v>97195</v>
      </c>
      <c r="AB91" s="91">
        <v>4226</v>
      </c>
      <c r="AC91" s="2">
        <v>36</v>
      </c>
      <c r="AD91" s="108">
        <v>95</v>
      </c>
      <c r="AE91" s="109">
        <v>481989</v>
      </c>
      <c r="AF91" s="110">
        <v>13389</v>
      </c>
      <c r="AG91" s="2">
        <v>36</v>
      </c>
      <c r="AH91" s="160">
        <v>95</v>
      </c>
      <c r="AI91" s="161">
        <v>347728</v>
      </c>
      <c r="AJ91" s="162">
        <v>9659</v>
      </c>
      <c r="AK91" s="2">
        <v>21</v>
      </c>
      <c r="AL91" s="179">
        <v>55</v>
      </c>
      <c r="AM91" s="180">
        <v>134261</v>
      </c>
      <c r="AN91" s="181">
        <v>6393</v>
      </c>
      <c r="AO91" t="s">
        <v>180</v>
      </c>
    </row>
    <row r="92" spans="1:41" x14ac:dyDescent="0.25">
      <c r="A92" t="s">
        <v>68</v>
      </c>
      <c r="B92" s="16">
        <v>21</v>
      </c>
      <c r="C92" s="2">
        <v>20</v>
      </c>
      <c r="D92" s="32">
        <v>95</v>
      </c>
      <c r="E92" s="2">
        <v>19</v>
      </c>
      <c r="F92" s="139">
        <v>90</v>
      </c>
      <c r="G92" s="140">
        <v>154958</v>
      </c>
      <c r="H92" s="141">
        <v>8156</v>
      </c>
      <c r="I92" s="2">
        <v>15</v>
      </c>
      <c r="J92" s="47">
        <v>71</v>
      </c>
      <c r="K92" s="48">
        <v>81942</v>
      </c>
      <c r="L92" s="49">
        <v>5463</v>
      </c>
      <c r="M92" s="2">
        <v>15</v>
      </c>
      <c r="N92">
        <v>71</v>
      </c>
      <c r="O92" s="5">
        <v>77042</v>
      </c>
      <c r="P92" s="5">
        <v>5136</v>
      </c>
      <c r="Q92" s="2">
        <v>5</v>
      </c>
      <c r="R92">
        <v>24</v>
      </c>
      <c r="S92" s="5">
        <v>4900</v>
      </c>
      <c r="T92" s="5">
        <v>980</v>
      </c>
      <c r="U92" s="64">
        <v>17</v>
      </c>
      <c r="V92" s="68">
        <v>81</v>
      </c>
      <c r="W92" s="69">
        <v>21714</v>
      </c>
      <c r="X92" s="70">
        <v>1277</v>
      </c>
      <c r="Y92" s="2">
        <v>11</v>
      </c>
      <c r="Z92" s="89">
        <v>52</v>
      </c>
      <c r="AA92" s="90">
        <v>51302</v>
      </c>
      <c r="AB92" s="91">
        <v>4664</v>
      </c>
      <c r="AC92" s="2">
        <v>16</v>
      </c>
      <c r="AD92" s="108">
        <v>76</v>
      </c>
      <c r="AE92" s="109">
        <v>199999</v>
      </c>
      <c r="AF92" s="110">
        <v>12500</v>
      </c>
      <c r="AG92" s="2">
        <v>16</v>
      </c>
      <c r="AH92" s="160">
        <v>76</v>
      </c>
      <c r="AI92" s="161">
        <v>134539</v>
      </c>
      <c r="AJ92" s="162">
        <v>8409</v>
      </c>
      <c r="AK92" s="2">
        <v>10</v>
      </c>
      <c r="AL92" s="179">
        <v>48</v>
      </c>
      <c r="AM92" s="180">
        <v>65460</v>
      </c>
      <c r="AN92" s="181">
        <v>6546</v>
      </c>
      <c r="AO92" t="s">
        <v>180</v>
      </c>
    </row>
    <row r="93" spans="1:41" x14ac:dyDescent="0.25">
      <c r="A93" t="s">
        <v>69</v>
      </c>
      <c r="B93" s="16">
        <v>80</v>
      </c>
      <c r="C93" s="2">
        <v>80</v>
      </c>
      <c r="D93" s="32">
        <v>100</v>
      </c>
      <c r="E93" s="2">
        <v>77</v>
      </c>
      <c r="F93" s="139">
        <v>96</v>
      </c>
      <c r="G93" s="140">
        <v>600339</v>
      </c>
      <c r="H93" s="141">
        <v>7797</v>
      </c>
      <c r="I93" s="2">
        <v>58</v>
      </c>
      <c r="J93" s="47">
        <v>73</v>
      </c>
      <c r="K93" s="48">
        <v>283862</v>
      </c>
      <c r="L93" s="49">
        <v>4894</v>
      </c>
      <c r="M93" s="2">
        <v>58</v>
      </c>
      <c r="N93">
        <v>73</v>
      </c>
      <c r="O93" s="5">
        <v>278562</v>
      </c>
      <c r="P93" s="5">
        <v>4803</v>
      </c>
      <c r="Q93" s="2">
        <v>5</v>
      </c>
      <c r="R93">
        <v>6</v>
      </c>
      <c r="S93" s="5">
        <v>5300</v>
      </c>
      <c r="T93" s="5">
        <v>1060</v>
      </c>
      <c r="U93" s="64">
        <v>57</v>
      </c>
      <c r="V93" s="68">
        <v>71</v>
      </c>
      <c r="W93" s="69">
        <v>97470</v>
      </c>
      <c r="X93" s="70">
        <v>1710</v>
      </c>
      <c r="Y93" s="2">
        <v>59</v>
      </c>
      <c r="Z93" s="89">
        <v>74</v>
      </c>
      <c r="AA93" s="90">
        <v>219007</v>
      </c>
      <c r="AB93" s="91">
        <v>3712</v>
      </c>
      <c r="AC93" s="2">
        <v>78</v>
      </c>
      <c r="AD93" s="108">
        <v>98</v>
      </c>
      <c r="AE93" s="109">
        <v>1057775</v>
      </c>
      <c r="AF93" s="110">
        <v>13561</v>
      </c>
      <c r="AG93" s="2">
        <v>78</v>
      </c>
      <c r="AH93" s="160">
        <v>98</v>
      </c>
      <c r="AI93" s="161">
        <v>710331</v>
      </c>
      <c r="AJ93" s="162">
        <v>9107</v>
      </c>
      <c r="AK93" s="2">
        <v>49</v>
      </c>
      <c r="AL93" s="179">
        <v>61</v>
      </c>
      <c r="AM93" s="180">
        <v>347444</v>
      </c>
      <c r="AN93" s="181">
        <v>7091</v>
      </c>
      <c r="AO93" t="s">
        <v>180</v>
      </c>
    </row>
    <row r="94" spans="1:41" x14ac:dyDescent="0.25">
      <c r="A94" t="s">
        <v>76</v>
      </c>
      <c r="B94" s="16">
        <v>3</v>
      </c>
      <c r="C94" s="2">
        <v>3</v>
      </c>
      <c r="D94" s="32">
        <v>100</v>
      </c>
      <c r="E94" s="2">
        <v>2</v>
      </c>
      <c r="F94" s="139">
        <v>67</v>
      </c>
      <c r="G94" s="140">
        <v>7116</v>
      </c>
      <c r="H94" s="141">
        <v>3558</v>
      </c>
      <c r="I94" s="2">
        <v>1</v>
      </c>
      <c r="J94" s="47">
        <v>33</v>
      </c>
      <c r="K94" s="48">
        <v>4626</v>
      </c>
      <c r="L94" s="49">
        <v>4626</v>
      </c>
      <c r="M94" s="2">
        <v>1</v>
      </c>
      <c r="N94">
        <v>33</v>
      </c>
      <c r="O94" s="5">
        <v>4626</v>
      </c>
      <c r="P94" s="5">
        <v>4626</v>
      </c>
      <c r="Q94" s="2">
        <v>0</v>
      </c>
      <c r="R94">
        <v>0</v>
      </c>
      <c r="S94" s="5">
        <v>0</v>
      </c>
      <c r="U94" s="64">
        <v>2</v>
      </c>
      <c r="V94" s="68">
        <v>67</v>
      </c>
      <c r="W94" s="69">
        <v>2490</v>
      </c>
      <c r="X94" s="70">
        <v>1245</v>
      </c>
      <c r="Y94" s="2">
        <v>0</v>
      </c>
      <c r="Z94" s="89">
        <v>0</v>
      </c>
      <c r="AA94" s="90">
        <v>0</v>
      </c>
      <c r="AB94" s="91">
        <v>0</v>
      </c>
      <c r="AC94" s="2">
        <v>3</v>
      </c>
      <c r="AD94" s="108">
        <v>100</v>
      </c>
      <c r="AE94" s="109">
        <v>32899</v>
      </c>
      <c r="AF94" s="110">
        <v>10966</v>
      </c>
      <c r="AG94" s="2">
        <v>3</v>
      </c>
      <c r="AH94" s="160">
        <v>100</v>
      </c>
      <c r="AI94" s="161">
        <v>19899</v>
      </c>
      <c r="AJ94" s="162">
        <v>6633</v>
      </c>
      <c r="AK94" s="2">
        <v>1</v>
      </c>
      <c r="AL94" s="179">
        <v>33</v>
      </c>
      <c r="AM94" s="180">
        <v>13000</v>
      </c>
      <c r="AN94" s="181">
        <v>13000</v>
      </c>
      <c r="AO94" t="s">
        <v>180</v>
      </c>
    </row>
    <row r="95" spans="1:41" x14ac:dyDescent="0.25">
      <c r="A95" t="s">
        <v>77</v>
      </c>
      <c r="B95" s="16">
        <v>30</v>
      </c>
      <c r="C95" s="2">
        <v>28</v>
      </c>
      <c r="D95" s="32">
        <v>93</v>
      </c>
      <c r="E95" s="2">
        <v>26</v>
      </c>
      <c r="F95" s="139">
        <v>87</v>
      </c>
      <c r="G95" s="140">
        <v>106851</v>
      </c>
      <c r="H95" s="141">
        <v>4110</v>
      </c>
      <c r="I95" s="2">
        <v>26</v>
      </c>
      <c r="J95" s="47">
        <v>87</v>
      </c>
      <c r="K95" s="48">
        <v>95457</v>
      </c>
      <c r="L95" s="49">
        <v>3671</v>
      </c>
      <c r="M95" s="2">
        <v>25</v>
      </c>
      <c r="N95">
        <v>83</v>
      </c>
      <c r="O95" s="5">
        <v>89327</v>
      </c>
      <c r="P95" s="5">
        <v>3573</v>
      </c>
      <c r="Q95" s="2">
        <v>4</v>
      </c>
      <c r="R95">
        <v>13</v>
      </c>
      <c r="S95" s="5">
        <v>6130</v>
      </c>
      <c r="T95" s="5">
        <v>1533</v>
      </c>
      <c r="U95" s="64">
        <v>12</v>
      </c>
      <c r="V95" s="68">
        <v>40</v>
      </c>
      <c r="W95" s="69">
        <v>11394</v>
      </c>
      <c r="X95" s="70">
        <v>950</v>
      </c>
      <c r="Y95" s="2">
        <v>0</v>
      </c>
      <c r="Z95" s="89">
        <v>0</v>
      </c>
      <c r="AA95" s="90">
        <v>0</v>
      </c>
      <c r="AB95" s="91">
        <v>0</v>
      </c>
      <c r="AC95" s="2">
        <v>27</v>
      </c>
      <c r="AD95" s="108">
        <v>90</v>
      </c>
      <c r="AE95" s="109">
        <v>216903</v>
      </c>
      <c r="AF95" s="110">
        <v>8033</v>
      </c>
      <c r="AG95" s="2">
        <v>27</v>
      </c>
      <c r="AH95" s="160">
        <v>90</v>
      </c>
      <c r="AI95" s="161">
        <v>216903</v>
      </c>
      <c r="AJ95" s="162">
        <v>8033</v>
      </c>
      <c r="AK95" s="2">
        <v>0</v>
      </c>
      <c r="AL95" s="179">
        <v>0</v>
      </c>
      <c r="AM95" s="180">
        <v>0</v>
      </c>
      <c r="AN95" s="181">
        <v>0</v>
      </c>
      <c r="AO95" t="s">
        <v>180</v>
      </c>
    </row>
    <row r="96" spans="1:41" x14ac:dyDescent="0.25">
      <c r="A96" t="s">
        <v>78</v>
      </c>
      <c r="B96" s="16">
        <v>11</v>
      </c>
      <c r="C96" s="2">
        <v>10</v>
      </c>
      <c r="D96" s="32">
        <v>91</v>
      </c>
      <c r="E96" s="2">
        <v>10</v>
      </c>
      <c r="F96" s="139">
        <v>91</v>
      </c>
      <c r="G96" s="140">
        <v>37028</v>
      </c>
      <c r="H96" s="141">
        <v>3703</v>
      </c>
      <c r="I96" s="2">
        <v>10</v>
      </c>
      <c r="J96" s="47">
        <v>91</v>
      </c>
      <c r="K96" s="48">
        <v>28761</v>
      </c>
      <c r="L96" s="49">
        <v>2876</v>
      </c>
      <c r="M96" s="2">
        <v>10</v>
      </c>
      <c r="N96">
        <v>91</v>
      </c>
      <c r="O96" s="5">
        <v>28073</v>
      </c>
      <c r="P96" s="5">
        <v>2807</v>
      </c>
      <c r="Q96" s="2">
        <v>1</v>
      </c>
      <c r="R96">
        <v>9</v>
      </c>
      <c r="S96" s="5">
        <v>688</v>
      </c>
      <c r="T96" s="5">
        <v>688</v>
      </c>
      <c r="U96" s="64">
        <v>5</v>
      </c>
      <c r="V96" s="68">
        <v>45</v>
      </c>
      <c r="W96" s="69">
        <v>8267</v>
      </c>
      <c r="X96" s="70">
        <v>1653</v>
      </c>
      <c r="Y96" s="2">
        <v>0</v>
      </c>
      <c r="Z96" s="89">
        <v>0</v>
      </c>
      <c r="AA96" s="90">
        <v>0</v>
      </c>
      <c r="AB96" s="91">
        <v>0</v>
      </c>
      <c r="AC96" s="2">
        <v>10</v>
      </c>
      <c r="AD96" s="108">
        <v>91</v>
      </c>
      <c r="AE96" s="109">
        <v>84143</v>
      </c>
      <c r="AF96" s="110">
        <v>8414</v>
      </c>
      <c r="AG96" s="2">
        <v>10</v>
      </c>
      <c r="AH96" s="160">
        <v>91</v>
      </c>
      <c r="AI96" s="161">
        <v>84143</v>
      </c>
      <c r="AJ96" s="162">
        <v>8414</v>
      </c>
      <c r="AK96" s="2">
        <v>0</v>
      </c>
      <c r="AL96" s="179">
        <v>0</v>
      </c>
      <c r="AM96" s="180">
        <v>0</v>
      </c>
      <c r="AN96" s="181">
        <v>0</v>
      </c>
      <c r="AO96" t="s">
        <v>180</v>
      </c>
    </row>
    <row r="97" spans="1:41" x14ac:dyDescent="0.25">
      <c r="A97" t="s">
        <v>93</v>
      </c>
      <c r="B97" s="16">
        <v>230</v>
      </c>
      <c r="C97" s="2">
        <v>230</v>
      </c>
      <c r="D97" s="32">
        <v>100</v>
      </c>
      <c r="E97" s="2">
        <v>230</v>
      </c>
      <c r="F97" s="139">
        <v>100</v>
      </c>
      <c r="G97" s="140">
        <v>1341761</v>
      </c>
      <c r="H97" s="141">
        <v>5834</v>
      </c>
      <c r="I97" s="2">
        <v>174</v>
      </c>
      <c r="J97" s="47">
        <v>76</v>
      </c>
      <c r="K97" s="48">
        <v>904442</v>
      </c>
      <c r="L97" s="49">
        <v>5198</v>
      </c>
      <c r="M97" s="2">
        <v>160</v>
      </c>
      <c r="N97">
        <v>70</v>
      </c>
      <c r="O97" s="5">
        <v>740936</v>
      </c>
      <c r="P97" s="5">
        <v>4631</v>
      </c>
      <c r="Q97" s="2">
        <v>79</v>
      </c>
      <c r="R97">
        <v>34</v>
      </c>
      <c r="S97" s="5">
        <v>163506</v>
      </c>
      <c r="T97" s="5">
        <v>2070</v>
      </c>
      <c r="U97" s="64">
        <v>121</v>
      </c>
      <c r="V97" s="68">
        <v>53</v>
      </c>
      <c r="W97" s="69">
        <v>185513</v>
      </c>
      <c r="X97" s="70">
        <v>1533</v>
      </c>
      <c r="Y97" s="2">
        <v>230</v>
      </c>
      <c r="Z97" s="89">
        <v>100</v>
      </c>
      <c r="AA97" s="90">
        <v>251806</v>
      </c>
      <c r="AB97" s="91">
        <v>1095</v>
      </c>
      <c r="AC97" s="2">
        <v>202</v>
      </c>
      <c r="AD97" s="108">
        <v>88</v>
      </c>
      <c r="AE97" s="109">
        <v>1832954</v>
      </c>
      <c r="AF97" s="110">
        <v>9074</v>
      </c>
      <c r="AG97" s="2">
        <v>202</v>
      </c>
      <c r="AH97" s="160">
        <v>88</v>
      </c>
      <c r="AI97" s="161">
        <v>1678344</v>
      </c>
      <c r="AJ97" s="162">
        <v>8309</v>
      </c>
      <c r="AK97" s="2">
        <v>25</v>
      </c>
      <c r="AL97" s="179">
        <v>11</v>
      </c>
      <c r="AM97" s="180">
        <v>154610</v>
      </c>
      <c r="AN97" s="181">
        <v>6184</v>
      </c>
      <c r="AO97" t="s">
        <v>180</v>
      </c>
    </row>
    <row r="98" spans="1:41" x14ac:dyDescent="0.25">
      <c r="A98" t="s">
        <v>115</v>
      </c>
      <c r="B98" s="16">
        <v>21</v>
      </c>
      <c r="C98" s="2">
        <v>20</v>
      </c>
      <c r="D98" s="32">
        <v>95</v>
      </c>
      <c r="E98" s="2">
        <v>19</v>
      </c>
      <c r="F98" s="139">
        <v>90</v>
      </c>
      <c r="G98" s="140">
        <v>116171</v>
      </c>
      <c r="H98" s="141">
        <v>6114</v>
      </c>
      <c r="I98" s="2">
        <v>17</v>
      </c>
      <c r="J98" s="47">
        <v>81</v>
      </c>
      <c r="K98" s="48">
        <v>94350</v>
      </c>
      <c r="L98" s="49">
        <v>5550</v>
      </c>
      <c r="M98" s="2">
        <v>17</v>
      </c>
      <c r="N98">
        <v>81</v>
      </c>
      <c r="O98" s="5">
        <v>94350</v>
      </c>
      <c r="P98" s="5">
        <v>5550</v>
      </c>
      <c r="Q98" s="2">
        <v>0</v>
      </c>
      <c r="R98">
        <v>0</v>
      </c>
      <c r="S98" s="5">
        <v>0</v>
      </c>
      <c r="U98" s="64">
        <v>13</v>
      </c>
      <c r="V98" s="68">
        <v>62</v>
      </c>
      <c r="W98" s="69">
        <v>21821</v>
      </c>
      <c r="X98" s="70">
        <v>1679</v>
      </c>
      <c r="Y98" s="2">
        <v>0</v>
      </c>
      <c r="Z98" s="89">
        <v>0</v>
      </c>
      <c r="AA98" s="90">
        <v>0</v>
      </c>
      <c r="AB98" s="91">
        <v>0</v>
      </c>
      <c r="AC98" s="2">
        <v>20</v>
      </c>
      <c r="AD98" s="108">
        <v>95</v>
      </c>
      <c r="AE98" s="109">
        <v>181727</v>
      </c>
      <c r="AF98" s="110">
        <v>9086</v>
      </c>
      <c r="AG98" s="2">
        <v>20</v>
      </c>
      <c r="AH98" s="160">
        <v>95</v>
      </c>
      <c r="AI98" s="161">
        <v>181727</v>
      </c>
      <c r="AJ98" s="162">
        <v>9086</v>
      </c>
      <c r="AK98" s="2">
        <v>0</v>
      </c>
      <c r="AL98" s="179">
        <v>0</v>
      </c>
      <c r="AM98" s="180">
        <v>0</v>
      </c>
      <c r="AN98" s="181">
        <v>0</v>
      </c>
      <c r="AO98" t="s">
        <v>180</v>
      </c>
    </row>
    <row r="99" spans="1:41" x14ac:dyDescent="0.25">
      <c r="A99" t="s">
        <v>117</v>
      </c>
      <c r="B99" s="17">
        <v>18</v>
      </c>
      <c r="C99" s="2">
        <v>15</v>
      </c>
      <c r="D99" s="33">
        <v>83</v>
      </c>
      <c r="E99" s="2">
        <v>13</v>
      </c>
      <c r="F99" s="142">
        <v>72</v>
      </c>
      <c r="G99" s="143">
        <v>48618</v>
      </c>
      <c r="H99" s="144">
        <v>3740</v>
      </c>
      <c r="I99" s="2">
        <v>13</v>
      </c>
      <c r="J99" s="50">
        <v>72</v>
      </c>
      <c r="K99" s="51">
        <v>47058</v>
      </c>
      <c r="L99" s="52">
        <v>3620</v>
      </c>
      <c r="M99" s="2">
        <v>13</v>
      </c>
      <c r="N99">
        <v>72</v>
      </c>
      <c r="O99" s="5">
        <v>47058</v>
      </c>
      <c r="P99" s="5">
        <v>3620</v>
      </c>
      <c r="Q99" s="2">
        <v>0</v>
      </c>
      <c r="R99">
        <v>0</v>
      </c>
      <c r="S99" s="5">
        <v>0</v>
      </c>
      <c r="U99" s="64">
        <v>0</v>
      </c>
      <c r="V99" s="71">
        <v>0</v>
      </c>
      <c r="W99" s="72">
        <v>0</v>
      </c>
      <c r="X99" s="73"/>
      <c r="Y99" s="2">
        <v>1</v>
      </c>
      <c r="Z99" s="92">
        <v>6</v>
      </c>
      <c r="AA99" s="93">
        <v>1560</v>
      </c>
      <c r="AB99" s="94">
        <v>1560</v>
      </c>
      <c r="AC99" s="2">
        <v>14</v>
      </c>
      <c r="AD99" s="111">
        <v>78</v>
      </c>
      <c r="AE99" s="112">
        <v>99273</v>
      </c>
      <c r="AF99" s="113">
        <v>7091</v>
      </c>
      <c r="AG99" s="2">
        <v>14</v>
      </c>
      <c r="AH99" s="163">
        <v>78</v>
      </c>
      <c r="AI99" s="164">
        <v>99273</v>
      </c>
      <c r="AJ99" s="165">
        <v>7091</v>
      </c>
      <c r="AK99" s="2">
        <v>0</v>
      </c>
      <c r="AL99" s="182">
        <v>0</v>
      </c>
      <c r="AM99" s="183">
        <v>0</v>
      </c>
      <c r="AN99" s="184">
        <v>0</v>
      </c>
      <c r="AO99" t="s">
        <v>180</v>
      </c>
    </row>
    <row r="100" spans="1:41" s="24" customFormat="1" x14ac:dyDescent="0.25">
      <c r="A100" s="24" t="s">
        <v>183</v>
      </c>
      <c r="B100" s="25">
        <f>SUM(B70:B99)</f>
        <v>1490</v>
      </c>
      <c r="C100" s="25">
        <f>SUM(C70:C99)</f>
        <v>1413</v>
      </c>
      <c r="D100" s="38">
        <f>C100/B100</f>
        <v>0.94832214765100675</v>
      </c>
      <c r="E100" s="25">
        <f>SUM(E70:E99)</f>
        <v>1236</v>
      </c>
      <c r="F100" s="145">
        <f>E100/B100</f>
        <v>0.82953020134228184</v>
      </c>
      <c r="G100" s="146">
        <f>SUM(G70:G99)</f>
        <v>7290110</v>
      </c>
      <c r="H100" s="146">
        <f>G100/E100</f>
        <v>5898.147249190939</v>
      </c>
      <c r="I100" s="25">
        <f>SUM(I70:I99)</f>
        <v>994</v>
      </c>
      <c r="J100" s="56">
        <f>I100/B100</f>
        <v>0.66711409395973154</v>
      </c>
      <c r="K100" s="57">
        <f>SUM(K70:K99)</f>
        <v>4551628</v>
      </c>
      <c r="L100" s="57">
        <f>K100/I100</f>
        <v>4579.1026156941653</v>
      </c>
      <c r="M100" s="25">
        <f>SUM(M70:M99)</f>
        <v>974</v>
      </c>
      <c r="N100" s="26">
        <f>M100/B100</f>
        <v>0.65369127516778525</v>
      </c>
      <c r="O100" s="27">
        <f>SUM(O70:O99)</f>
        <v>4139826</v>
      </c>
      <c r="P100" s="27">
        <f>O100/M100</f>
        <v>4250.3347022587268</v>
      </c>
      <c r="Q100" s="25">
        <f>SUM(Q70:Q99)</f>
        <v>383</v>
      </c>
      <c r="R100" s="26">
        <f>Q100/B100</f>
        <v>0.2570469798657718</v>
      </c>
      <c r="S100" s="27">
        <f>SUM(S70:S99)</f>
        <v>411802</v>
      </c>
      <c r="T100" s="27">
        <f>S100/Q100</f>
        <v>1075.2010443864231</v>
      </c>
      <c r="U100" s="78">
        <f>SUM(U70:U99)</f>
        <v>633</v>
      </c>
      <c r="V100" s="79">
        <f>U100/B100</f>
        <v>0.42483221476510069</v>
      </c>
      <c r="W100" s="80">
        <f>SUM(W70:W99)</f>
        <v>1084874</v>
      </c>
      <c r="X100" s="80">
        <f>W100/U100</f>
        <v>1713.8609794628751</v>
      </c>
      <c r="Y100" s="25">
        <f>SUM(Y70:Y99)</f>
        <v>721</v>
      </c>
      <c r="Z100" s="98">
        <f>Y100/B100</f>
        <v>0.48389261744966444</v>
      </c>
      <c r="AA100" s="99">
        <f>SUM(AA70:AA99)</f>
        <v>1653608</v>
      </c>
      <c r="AB100" s="99">
        <f>AA100/Y100</f>
        <v>2293.4923717059642</v>
      </c>
      <c r="AC100" s="25">
        <f>SUM(AC70:AC99)</f>
        <v>1313</v>
      </c>
      <c r="AD100" s="117">
        <f>AC100/B100</f>
        <v>0.88120805369127519</v>
      </c>
      <c r="AE100" s="118">
        <f>SUM(AE70:AE99)</f>
        <v>13817154</v>
      </c>
      <c r="AF100" s="118">
        <f>AE100/AC100</f>
        <v>10523.346534653465</v>
      </c>
      <c r="AG100" s="25">
        <f>SUM(AG70:AG99)</f>
        <v>1308</v>
      </c>
      <c r="AH100" s="166">
        <f>AG100/B100</f>
        <v>0.87785234899328857</v>
      </c>
      <c r="AI100" s="167">
        <f>SUM(AI70:AI99)</f>
        <v>10505171</v>
      </c>
      <c r="AJ100" s="167">
        <f>AI100/AG100</f>
        <v>8031.4762996941899</v>
      </c>
      <c r="AK100" s="25">
        <f>SUM(AK70:AK99)</f>
        <v>400</v>
      </c>
      <c r="AL100" s="190">
        <f>AK100/B100</f>
        <v>0.26845637583892618</v>
      </c>
      <c r="AM100" s="185">
        <f>SUM(AM70:AM99)</f>
        <v>3311983</v>
      </c>
      <c r="AN100" s="186">
        <f>AM100/AK100</f>
        <v>8279.9575000000004</v>
      </c>
    </row>
    <row r="101" spans="1:41" x14ac:dyDescent="0.25">
      <c r="D101" s="28"/>
      <c r="J101" s="55"/>
      <c r="K101" s="54"/>
      <c r="L101" s="54"/>
      <c r="U101" s="64"/>
      <c r="V101" s="76"/>
      <c r="W101" s="75"/>
      <c r="X101" s="75"/>
      <c r="Z101" s="97"/>
      <c r="AA101" s="96"/>
      <c r="AB101" s="96"/>
    </row>
    <row r="102" spans="1:41" x14ac:dyDescent="0.25">
      <c r="A102" s="8" t="s">
        <v>184</v>
      </c>
      <c r="D102" s="28"/>
      <c r="J102" s="55"/>
      <c r="K102" s="54"/>
      <c r="L102" s="54"/>
      <c r="U102" s="64"/>
      <c r="V102" s="76"/>
      <c r="W102" s="75"/>
      <c r="X102" s="75"/>
      <c r="Z102" s="97"/>
      <c r="AA102" s="96"/>
      <c r="AB102" s="96"/>
    </row>
    <row r="103" spans="1:41" x14ac:dyDescent="0.25">
      <c r="A103" t="s">
        <v>120</v>
      </c>
      <c r="B103" s="14">
        <v>114</v>
      </c>
      <c r="C103" s="2">
        <v>104</v>
      </c>
      <c r="D103" s="31">
        <v>91</v>
      </c>
      <c r="E103" s="2">
        <v>104</v>
      </c>
      <c r="F103" s="136">
        <v>91</v>
      </c>
      <c r="G103" s="137">
        <v>459185</v>
      </c>
      <c r="H103" s="138">
        <v>4415</v>
      </c>
      <c r="I103" s="2">
        <v>104</v>
      </c>
      <c r="J103" s="44">
        <v>91</v>
      </c>
      <c r="K103" s="45">
        <v>355008</v>
      </c>
      <c r="L103" s="46">
        <v>3414</v>
      </c>
      <c r="M103" s="2">
        <v>93</v>
      </c>
      <c r="N103">
        <v>82</v>
      </c>
      <c r="O103" s="5">
        <v>335768</v>
      </c>
      <c r="P103" s="5">
        <v>3610</v>
      </c>
      <c r="Q103" s="2">
        <v>52</v>
      </c>
      <c r="R103">
        <v>46</v>
      </c>
      <c r="S103" s="5">
        <v>19240</v>
      </c>
      <c r="T103" s="5">
        <v>370</v>
      </c>
      <c r="U103" s="64">
        <v>75</v>
      </c>
      <c r="V103" s="65">
        <v>66</v>
      </c>
      <c r="W103" s="66">
        <v>104177</v>
      </c>
      <c r="X103" s="67">
        <v>1389</v>
      </c>
      <c r="Y103" s="2">
        <v>0</v>
      </c>
      <c r="Z103" s="86">
        <v>0</v>
      </c>
      <c r="AA103" s="87">
        <v>0</v>
      </c>
      <c r="AB103" s="88">
        <v>0</v>
      </c>
      <c r="AC103" s="2">
        <v>0</v>
      </c>
      <c r="AD103" s="105">
        <v>0</v>
      </c>
      <c r="AE103" s="106">
        <v>0</v>
      </c>
      <c r="AF103" s="107">
        <v>0</v>
      </c>
      <c r="AG103" s="2">
        <v>0</v>
      </c>
      <c r="AH103" s="157">
        <v>0</v>
      </c>
      <c r="AI103" s="158">
        <v>0</v>
      </c>
      <c r="AJ103" s="159">
        <v>0</v>
      </c>
      <c r="AK103" s="2">
        <v>0</v>
      </c>
      <c r="AL103" s="176">
        <v>0</v>
      </c>
      <c r="AM103" s="177">
        <v>0</v>
      </c>
      <c r="AN103" s="178">
        <v>0</v>
      </c>
      <c r="AO103" t="s">
        <v>174</v>
      </c>
    </row>
    <row r="104" spans="1:41" x14ac:dyDescent="0.25">
      <c r="A104" t="s">
        <v>50</v>
      </c>
      <c r="B104" s="16">
        <v>51</v>
      </c>
      <c r="C104" s="2">
        <v>50</v>
      </c>
      <c r="D104" s="32">
        <v>98</v>
      </c>
      <c r="E104" s="2">
        <v>50</v>
      </c>
      <c r="F104" s="139">
        <v>98</v>
      </c>
      <c r="G104" s="140">
        <v>332098</v>
      </c>
      <c r="H104" s="141">
        <v>6642</v>
      </c>
      <c r="I104" s="2">
        <v>50</v>
      </c>
      <c r="J104" s="47">
        <v>98</v>
      </c>
      <c r="K104" s="48">
        <v>245090</v>
      </c>
      <c r="L104" s="49">
        <v>4902</v>
      </c>
      <c r="M104" s="2">
        <v>48</v>
      </c>
      <c r="N104">
        <v>94</v>
      </c>
      <c r="O104" s="5">
        <v>244690</v>
      </c>
      <c r="P104" s="5">
        <v>5098</v>
      </c>
      <c r="Q104" s="2">
        <v>2</v>
      </c>
      <c r="R104">
        <v>4</v>
      </c>
      <c r="S104" s="5">
        <v>400</v>
      </c>
      <c r="T104" s="5">
        <v>200</v>
      </c>
      <c r="U104" s="64">
        <v>26</v>
      </c>
      <c r="V104" s="68">
        <v>51</v>
      </c>
      <c r="W104" s="69">
        <v>64443</v>
      </c>
      <c r="X104" s="70">
        <v>2479</v>
      </c>
      <c r="Y104" s="2">
        <v>22</v>
      </c>
      <c r="Z104" s="89">
        <v>43</v>
      </c>
      <c r="AA104" s="90">
        <v>22565</v>
      </c>
      <c r="AB104" s="91">
        <v>1026</v>
      </c>
      <c r="AC104" s="2">
        <v>0</v>
      </c>
      <c r="AD104" s="108">
        <v>0</v>
      </c>
      <c r="AE104" s="109">
        <v>0</v>
      </c>
      <c r="AF104" s="110">
        <v>0</v>
      </c>
      <c r="AG104" s="2">
        <v>0</v>
      </c>
      <c r="AH104" s="160">
        <v>0</v>
      </c>
      <c r="AI104" s="161">
        <v>0</v>
      </c>
      <c r="AJ104" s="162">
        <v>0</v>
      </c>
      <c r="AK104" s="2">
        <v>0</v>
      </c>
      <c r="AL104" s="179">
        <v>0</v>
      </c>
      <c r="AM104" s="180">
        <v>0</v>
      </c>
      <c r="AN104" s="181">
        <v>0</v>
      </c>
      <c r="AO104" t="s">
        <v>174</v>
      </c>
    </row>
    <row r="105" spans="1:41" x14ac:dyDescent="0.25">
      <c r="A105" t="s">
        <v>109</v>
      </c>
      <c r="B105" s="16">
        <v>204</v>
      </c>
      <c r="C105" s="2">
        <v>174</v>
      </c>
      <c r="D105" s="32">
        <v>85</v>
      </c>
      <c r="E105" s="2">
        <v>174</v>
      </c>
      <c r="F105" s="139">
        <v>85</v>
      </c>
      <c r="G105" s="140">
        <v>958587</v>
      </c>
      <c r="H105" s="141">
        <v>5509</v>
      </c>
      <c r="I105" s="2">
        <v>148</v>
      </c>
      <c r="J105" s="47">
        <v>73</v>
      </c>
      <c r="K105" s="48">
        <v>603902</v>
      </c>
      <c r="L105" s="49">
        <v>4080</v>
      </c>
      <c r="M105" s="2">
        <v>138</v>
      </c>
      <c r="N105">
        <v>68</v>
      </c>
      <c r="O105" s="5">
        <v>488294</v>
      </c>
      <c r="P105" s="5">
        <v>3538</v>
      </c>
      <c r="Q105" s="2">
        <v>148</v>
      </c>
      <c r="R105">
        <v>73</v>
      </c>
      <c r="S105" s="5">
        <v>115608</v>
      </c>
      <c r="T105" s="5">
        <v>781</v>
      </c>
      <c r="U105" s="64">
        <v>104</v>
      </c>
      <c r="V105" s="68">
        <v>51</v>
      </c>
      <c r="W105" s="69">
        <v>81194</v>
      </c>
      <c r="X105" s="70">
        <v>781</v>
      </c>
      <c r="Y105" s="2">
        <v>126</v>
      </c>
      <c r="Z105" s="89">
        <v>62</v>
      </c>
      <c r="AA105" s="90">
        <v>273491</v>
      </c>
      <c r="AB105" s="91">
        <v>2171</v>
      </c>
      <c r="AC105" s="2">
        <v>0</v>
      </c>
      <c r="AD105" s="108">
        <v>0</v>
      </c>
      <c r="AE105" s="109">
        <v>0</v>
      </c>
      <c r="AF105" s="110">
        <v>0</v>
      </c>
      <c r="AG105" s="2">
        <v>0</v>
      </c>
      <c r="AH105" s="160">
        <v>0</v>
      </c>
      <c r="AI105" s="161">
        <v>0</v>
      </c>
      <c r="AJ105" s="162">
        <v>0</v>
      </c>
      <c r="AK105" s="2">
        <v>0</v>
      </c>
      <c r="AL105" s="179">
        <v>0</v>
      </c>
      <c r="AM105" s="180">
        <v>0</v>
      </c>
      <c r="AN105" s="181">
        <v>0</v>
      </c>
      <c r="AO105" t="s">
        <v>174</v>
      </c>
    </row>
    <row r="106" spans="1:41" x14ac:dyDescent="0.25">
      <c r="A106" t="s">
        <v>118</v>
      </c>
      <c r="B106" s="17">
        <v>26</v>
      </c>
      <c r="C106" s="2">
        <v>26</v>
      </c>
      <c r="D106" s="33">
        <v>100</v>
      </c>
      <c r="E106" s="2">
        <v>26</v>
      </c>
      <c r="F106" s="142">
        <v>100</v>
      </c>
      <c r="G106" s="143">
        <v>157755</v>
      </c>
      <c r="H106" s="144">
        <v>6068</v>
      </c>
      <c r="I106" s="2">
        <v>26</v>
      </c>
      <c r="J106" s="50">
        <v>100</v>
      </c>
      <c r="K106" s="51">
        <v>147683</v>
      </c>
      <c r="L106" s="52">
        <v>5680</v>
      </c>
      <c r="M106" s="2">
        <v>26</v>
      </c>
      <c r="N106">
        <v>100</v>
      </c>
      <c r="O106" s="5">
        <v>146383</v>
      </c>
      <c r="P106" s="5">
        <v>5630</v>
      </c>
      <c r="Q106" s="2">
        <v>13</v>
      </c>
      <c r="R106">
        <v>50</v>
      </c>
      <c r="S106" s="5">
        <v>1300</v>
      </c>
      <c r="T106" s="5">
        <v>100</v>
      </c>
      <c r="U106" s="64">
        <v>3</v>
      </c>
      <c r="V106" s="71">
        <v>12</v>
      </c>
      <c r="W106" s="72">
        <v>10072</v>
      </c>
      <c r="X106" s="73">
        <v>3357</v>
      </c>
      <c r="Y106" s="2">
        <v>0</v>
      </c>
      <c r="Z106" s="92">
        <v>0</v>
      </c>
      <c r="AA106" s="93">
        <v>0</v>
      </c>
      <c r="AB106" s="94">
        <v>0</v>
      </c>
      <c r="AC106" s="2">
        <v>0</v>
      </c>
      <c r="AD106" s="111">
        <v>0</v>
      </c>
      <c r="AE106" s="112">
        <v>0</v>
      </c>
      <c r="AF106" s="113">
        <v>0</v>
      </c>
      <c r="AG106" s="2">
        <v>0</v>
      </c>
      <c r="AH106" s="163">
        <v>0</v>
      </c>
      <c r="AI106" s="164">
        <v>0</v>
      </c>
      <c r="AJ106" s="165">
        <v>0</v>
      </c>
      <c r="AK106" s="2">
        <v>0</v>
      </c>
      <c r="AL106" s="182">
        <v>0</v>
      </c>
      <c r="AM106" s="183">
        <v>0</v>
      </c>
      <c r="AN106" s="184">
        <v>0</v>
      </c>
      <c r="AO106" t="s">
        <v>174</v>
      </c>
    </row>
    <row r="107" spans="1:41" s="24" customFormat="1" x14ac:dyDescent="0.25">
      <c r="A107" s="24" t="s">
        <v>186</v>
      </c>
      <c r="B107" s="25">
        <f>SUM(B103:B106)</f>
        <v>395</v>
      </c>
      <c r="C107" s="25">
        <f>SUM(C103:C106)</f>
        <v>354</v>
      </c>
      <c r="D107" s="38">
        <f>C107/B107</f>
        <v>0.89620253164556962</v>
      </c>
      <c r="E107" s="25">
        <f>SUM(E103:E106)</f>
        <v>354</v>
      </c>
      <c r="F107" s="145">
        <f>E107/B107</f>
        <v>0.89620253164556962</v>
      </c>
      <c r="G107" s="146">
        <f>SUM(G103:G106)</f>
        <v>1907625</v>
      </c>
      <c r="H107" s="146">
        <f>G107/E107</f>
        <v>5388.7711864406783</v>
      </c>
      <c r="I107" s="25">
        <f>SUM(I103:I106)</f>
        <v>328</v>
      </c>
      <c r="J107" s="56">
        <f>I107/B107</f>
        <v>0.83037974683544302</v>
      </c>
      <c r="K107" s="57">
        <f>SUM(K103:K106)</f>
        <v>1351683</v>
      </c>
      <c r="L107" s="57">
        <f>K107/I107</f>
        <v>4120.9847560975613</v>
      </c>
      <c r="M107" s="25">
        <f>SUM(M103:M106)</f>
        <v>305</v>
      </c>
      <c r="N107" s="26">
        <f>M107/B107</f>
        <v>0.77215189873417722</v>
      </c>
      <c r="O107" s="27">
        <f>SUM(O103:O106)</f>
        <v>1215135</v>
      </c>
      <c r="P107" s="27">
        <f>O107/M107</f>
        <v>3984.0491803278687</v>
      </c>
      <c r="Q107" s="25">
        <f>SUM(Q103:Q106)</f>
        <v>215</v>
      </c>
      <c r="R107" s="26">
        <f>Q107/B107</f>
        <v>0.54430379746835444</v>
      </c>
      <c r="S107" s="27">
        <f>SUM(S103:S106)</f>
        <v>136548</v>
      </c>
      <c r="T107" s="27">
        <f>S107/Q107</f>
        <v>635.106976744186</v>
      </c>
      <c r="U107" s="78">
        <f>SUM(U103:U106)</f>
        <v>208</v>
      </c>
      <c r="V107" s="79">
        <f>U107/B107</f>
        <v>0.52658227848101269</v>
      </c>
      <c r="W107" s="80">
        <f>SUM(W103:W106)</f>
        <v>259886</v>
      </c>
      <c r="X107" s="80">
        <f>W107/U107</f>
        <v>1249.4519230769231</v>
      </c>
      <c r="Y107" s="25">
        <f>SUM(Y103:Y106)</f>
        <v>148</v>
      </c>
      <c r="Z107" s="98">
        <f>Y107/B107</f>
        <v>0.37468354430379747</v>
      </c>
      <c r="AA107" s="99">
        <f>SUM(AA103:AA106)</f>
        <v>296056</v>
      </c>
      <c r="AB107" s="99">
        <f>AA107/Y107</f>
        <v>2000.3783783783783</v>
      </c>
      <c r="AC107" s="25">
        <f>SUM(AC103:AC106)</f>
        <v>0</v>
      </c>
      <c r="AD107" s="117">
        <f>AC107/B107</f>
        <v>0</v>
      </c>
      <c r="AE107" s="118">
        <f>SUM(AE103:AE106)</f>
        <v>0</v>
      </c>
      <c r="AF107" s="118">
        <v>0</v>
      </c>
      <c r="AG107" s="25">
        <f>SUM(AG103:AG106)</f>
        <v>0</v>
      </c>
      <c r="AH107" s="166">
        <f>AG107/B107</f>
        <v>0</v>
      </c>
      <c r="AI107" s="167">
        <f>SUM(AI103:AI106)</f>
        <v>0</v>
      </c>
      <c r="AJ107" s="167">
        <v>0</v>
      </c>
      <c r="AK107" s="25">
        <f>SUM(AK103:AK106)</f>
        <v>0</v>
      </c>
      <c r="AL107" s="190">
        <f>AK107/B107</f>
        <v>0</v>
      </c>
      <c r="AM107" s="185">
        <f>SUM(AM103:AM106)</f>
        <v>0</v>
      </c>
      <c r="AN107" s="186">
        <v>0</v>
      </c>
    </row>
    <row r="108" spans="1:41" x14ac:dyDescent="0.25">
      <c r="D108" s="28"/>
      <c r="J108" s="55"/>
      <c r="K108" s="54"/>
      <c r="L108" s="54"/>
      <c r="U108" s="64"/>
      <c r="V108" s="76"/>
      <c r="W108" s="75"/>
      <c r="X108" s="75"/>
      <c r="Z108" s="97"/>
      <c r="AA108" s="96"/>
      <c r="AB108" s="96"/>
    </row>
    <row r="109" spans="1:41" x14ac:dyDescent="0.25">
      <c r="A109" s="8" t="s">
        <v>187</v>
      </c>
      <c r="D109" s="28"/>
      <c r="J109" s="55"/>
      <c r="K109" s="54"/>
      <c r="L109" s="54"/>
      <c r="U109" s="64"/>
      <c r="V109" s="76"/>
      <c r="W109" s="75"/>
      <c r="X109" s="75"/>
      <c r="Z109" s="97"/>
      <c r="AA109" s="96"/>
      <c r="AB109" s="96"/>
    </row>
    <row r="110" spans="1:41" x14ac:dyDescent="0.25">
      <c r="A110" t="s">
        <v>6</v>
      </c>
      <c r="B110" s="14">
        <v>409</v>
      </c>
      <c r="C110" s="2">
        <v>407</v>
      </c>
      <c r="D110" s="31">
        <v>100</v>
      </c>
      <c r="E110" s="2">
        <v>405</v>
      </c>
      <c r="F110" s="136">
        <v>99</v>
      </c>
      <c r="G110" s="137">
        <v>7340625</v>
      </c>
      <c r="H110" s="138">
        <v>18125</v>
      </c>
      <c r="I110" s="2">
        <v>215</v>
      </c>
      <c r="J110" s="44">
        <v>53</v>
      </c>
      <c r="K110" s="45">
        <v>1037989</v>
      </c>
      <c r="L110" s="46">
        <v>4828</v>
      </c>
      <c r="M110" s="2">
        <v>215</v>
      </c>
      <c r="N110">
        <v>53</v>
      </c>
      <c r="O110" s="5">
        <v>910164</v>
      </c>
      <c r="P110" s="5">
        <v>4233</v>
      </c>
      <c r="Q110" s="2">
        <v>111</v>
      </c>
      <c r="R110">
        <v>27</v>
      </c>
      <c r="S110" s="5">
        <v>127825</v>
      </c>
      <c r="T110" s="5">
        <v>1152</v>
      </c>
      <c r="U110" s="64">
        <v>217</v>
      </c>
      <c r="V110" s="65">
        <v>53</v>
      </c>
      <c r="W110" s="66">
        <v>693116</v>
      </c>
      <c r="X110" s="67">
        <v>3194</v>
      </c>
      <c r="Y110" s="2">
        <v>402</v>
      </c>
      <c r="Z110" s="86">
        <v>98</v>
      </c>
      <c r="AA110" s="87">
        <v>5609520</v>
      </c>
      <c r="AB110" s="88">
        <v>13954</v>
      </c>
      <c r="AC110" s="2">
        <v>366</v>
      </c>
      <c r="AD110" s="105">
        <v>89</v>
      </c>
      <c r="AE110" s="106">
        <v>2642095</v>
      </c>
      <c r="AF110" s="107">
        <v>7219</v>
      </c>
      <c r="AG110" s="2">
        <v>356</v>
      </c>
      <c r="AH110" s="157">
        <v>87</v>
      </c>
      <c r="AI110" s="158">
        <v>2151161</v>
      </c>
      <c r="AJ110" s="159">
        <v>6043</v>
      </c>
      <c r="AK110" s="2">
        <v>50</v>
      </c>
      <c r="AL110" s="176">
        <v>12</v>
      </c>
      <c r="AM110" s="177">
        <v>490934</v>
      </c>
      <c r="AN110" s="178">
        <v>9819</v>
      </c>
      <c r="AO110" t="s">
        <v>185</v>
      </c>
    </row>
    <row r="111" spans="1:41" x14ac:dyDescent="0.25">
      <c r="A111" t="s">
        <v>10</v>
      </c>
      <c r="B111" s="16">
        <v>165</v>
      </c>
      <c r="C111" s="2">
        <v>160</v>
      </c>
      <c r="D111" s="32">
        <v>97</v>
      </c>
      <c r="E111" s="2">
        <v>160</v>
      </c>
      <c r="F111" s="139">
        <v>97</v>
      </c>
      <c r="G111" s="140">
        <v>1999662</v>
      </c>
      <c r="H111" s="141">
        <v>12498</v>
      </c>
      <c r="I111" s="2">
        <v>60</v>
      </c>
      <c r="J111" s="47">
        <v>36</v>
      </c>
      <c r="K111" s="48">
        <v>301033</v>
      </c>
      <c r="L111" s="49">
        <v>5017</v>
      </c>
      <c r="M111" s="2">
        <v>60</v>
      </c>
      <c r="N111">
        <v>36</v>
      </c>
      <c r="O111" s="5">
        <v>240883</v>
      </c>
      <c r="P111" s="5">
        <v>4015</v>
      </c>
      <c r="Q111" s="2">
        <v>45</v>
      </c>
      <c r="R111">
        <v>27</v>
      </c>
      <c r="S111" s="5">
        <v>60150</v>
      </c>
      <c r="T111" s="5">
        <v>1337</v>
      </c>
      <c r="U111" s="64">
        <v>60</v>
      </c>
      <c r="V111" s="68">
        <v>36</v>
      </c>
      <c r="W111" s="69">
        <v>201672</v>
      </c>
      <c r="X111" s="70">
        <v>3361</v>
      </c>
      <c r="Y111" s="2">
        <v>160</v>
      </c>
      <c r="Z111" s="89">
        <v>97</v>
      </c>
      <c r="AA111" s="90">
        <v>1496957</v>
      </c>
      <c r="AB111" s="91">
        <v>9356</v>
      </c>
      <c r="AC111" s="2">
        <v>127</v>
      </c>
      <c r="AD111" s="108">
        <v>77</v>
      </c>
      <c r="AE111" s="109">
        <v>954919</v>
      </c>
      <c r="AF111" s="110">
        <v>7519</v>
      </c>
      <c r="AG111" s="2">
        <v>126</v>
      </c>
      <c r="AH111" s="160">
        <v>76</v>
      </c>
      <c r="AI111" s="161">
        <v>675750</v>
      </c>
      <c r="AJ111" s="162">
        <v>5363</v>
      </c>
      <c r="AK111" s="2">
        <v>40</v>
      </c>
      <c r="AL111" s="179">
        <v>24</v>
      </c>
      <c r="AM111" s="180">
        <v>279169</v>
      </c>
      <c r="AN111" s="181">
        <v>6979</v>
      </c>
      <c r="AO111" t="s">
        <v>185</v>
      </c>
    </row>
    <row r="112" spans="1:41" x14ac:dyDescent="0.25">
      <c r="A112" t="s">
        <v>11</v>
      </c>
      <c r="B112" s="16">
        <v>558</v>
      </c>
      <c r="C112" s="2">
        <v>556</v>
      </c>
      <c r="D112" s="32">
        <v>100</v>
      </c>
      <c r="E112" s="2">
        <v>555</v>
      </c>
      <c r="F112" s="139">
        <v>99</v>
      </c>
      <c r="G112" s="140">
        <v>8548178</v>
      </c>
      <c r="H112" s="141">
        <v>15402</v>
      </c>
      <c r="I112" s="2">
        <v>197</v>
      </c>
      <c r="J112" s="47">
        <v>35</v>
      </c>
      <c r="K112" s="48">
        <v>1118121</v>
      </c>
      <c r="L112" s="49">
        <v>5676</v>
      </c>
      <c r="M112" s="2">
        <v>176</v>
      </c>
      <c r="N112">
        <v>32</v>
      </c>
      <c r="O112" s="5">
        <v>706366</v>
      </c>
      <c r="P112" s="5">
        <v>4013</v>
      </c>
      <c r="Q112" s="2">
        <v>190</v>
      </c>
      <c r="R112">
        <v>34</v>
      </c>
      <c r="S112" s="5">
        <v>411755</v>
      </c>
      <c r="T112" s="5">
        <v>2167</v>
      </c>
      <c r="U112" s="64">
        <v>175</v>
      </c>
      <c r="V112" s="68">
        <v>31</v>
      </c>
      <c r="W112" s="69">
        <v>596702</v>
      </c>
      <c r="X112" s="70">
        <v>3410</v>
      </c>
      <c r="Y112" s="2">
        <v>555</v>
      </c>
      <c r="Z112" s="89">
        <v>99</v>
      </c>
      <c r="AA112" s="90">
        <v>6833355</v>
      </c>
      <c r="AB112" s="91">
        <v>12312</v>
      </c>
      <c r="AC112" s="2">
        <v>423</v>
      </c>
      <c r="AD112" s="108">
        <v>76</v>
      </c>
      <c r="AE112" s="109">
        <v>3408138</v>
      </c>
      <c r="AF112" s="110">
        <v>8057</v>
      </c>
      <c r="AG112" s="2">
        <v>420</v>
      </c>
      <c r="AH112" s="160">
        <v>75</v>
      </c>
      <c r="AI112" s="161">
        <v>2485562</v>
      </c>
      <c r="AJ112" s="162">
        <v>5918</v>
      </c>
      <c r="AK112" s="2">
        <v>104</v>
      </c>
      <c r="AL112" s="179">
        <v>19</v>
      </c>
      <c r="AM112" s="180">
        <v>922576</v>
      </c>
      <c r="AN112" s="181">
        <v>8871</v>
      </c>
      <c r="AO112" t="s">
        <v>185</v>
      </c>
    </row>
    <row r="113" spans="1:41" x14ac:dyDescent="0.25">
      <c r="A113" t="s">
        <v>15</v>
      </c>
      <c r="B113" s="16">
        <v>512</v>
      </c>
      <c r="C113" s="2">
        <v>311</v>
      </c>
      <c r="D113" s="32">
        <v>61</v>
      </c>
      <c r="E113" s="2">
        <v>307</v>
      </c>
      <c r="F113" s="139">
        <v>60</v>
      </c>
      <c r="G113" s="140">
        <v>7812291</v>
      </c>
      <c r="H113" s="141">
        <v>25447</v>
      </c>
      <c r="I113" s="2">
        <v>77</v>
      </c>
      <c r="J113" s="47">
        <v>15</v>
      </c>
      <c r="K113" s="48">
        <v>471428</v>
      </c>
      <c r="L113" s="49">
        <v>6122</v>
      </c>
      <c r="M113" s="2">
        <v>68</v>
      </c>
      <c r="N113">
        <v>13</v>
      </c>
      <c r="O113" s="5">
        <v>267078</v>
      </c>
      <c r="P113" s="5">
        <v>3928</v>
      </c>
      <c r="Q113" s="2">
        <v>77</v>
      </c>
      <c r="R113">
        <v>15</v>
      </c>
      <c r="S113" s="5">
        <v>204350</v>
      </c>
      <c r="T113" s="5">
        <v>2654</v>
      </c>
      <c r="U113" s="64">
        <v>27</v>
      </c>
      <c r="V113" s="68">
        <v>5</v>
      </c>
      <c r="W113" s="69">
        <v>93223</v>
      </c>
      <c r="X113" s="70">
        <v>3453</v>
      </c>
      <c r="Y113" s="2">
        <v>307</v>
      </c>
      <c r="Z113" s="89">
        <v>60</v>
      </c>
      <c r="AA113" s="90">
        <v>7247640</v>
      </c>
      <c r="AB113" s="91">
        <v>23608</v>
      </c>
      <c r="AC113" s="2">
        <v>215</v>
      </c>
      <c r="AD113" s="108">
        <v>42</v>
      </c>
      <c r="AE113" s="109">
        <v>1006512</v>
      </c>
      <c r="AF113" s="110">
        <v>4681</v>
      </c>
      <c r="AG113" s="2">
        <v>212</v>
      </c>
      <c r="AH113" s="160">
        <v>41</v>
      </c>
      <c r="AI113" s="161">
        <v>834440</v>
      </c>
      <c r="AJ113" s="162">
        <v>3936</v>
      </c>
      <c r="AK113" s="2">
        <v>19</v>
      </c>
      <c r="AL113" s="179">
        <v>4</v>
      </c>
      <c r="AM113" s="180">
        <v>172072</v>
      </c>
      <c r="AN113" s="181">
        <v>9056</v>
      </c>
      <c r="AO113" t="s">
        <v>185</v>
      </c>
    </row>
    <row r="114" spans="1:41" x14ac:dyDescent="0.25">
      <c r="A114" t="s">
        <v>19</v>
      </c>
      <c r="B114" s="16">
        <v>535</v>
      </c>
      <c r="C114" s="2">
        <v>535</v>
      </c>
      <c r="D114" s="32">
        <v>100</v>
      </c>
      <c r="E114" s="2">
        <v>533</v>
      </c>
      <c r="F114" s="139">
        <v>100</v>
      </c>
      <c r="G114" s="140">
        <v>10157354</v>
      </c>
      <c r="H114" s="141">
        <v>19057</v>
      </c>
      <c r="I114" s="2">
        <v>134</v>
      </c>
      <c r="J114" s="47">
        <v>25</v>
      </c>
      <c r="K114" s="48">
        <v>758729</v>
      </c>
      <c r="L114" s="49">
        <v>5662</v>
      </c>
      <c r="M114" s="2">
        <v>132</v>
      </c>
      <c r="N114">
        <v>25</v>
      </c>
      <c r="O114" s="5">
        <v>515663</v>
      </c>
      <c r="P114" s="5">
        <v>3907</v>
      </c>
      <c r="Q114" s="2">
        <v>127</v>
      </c>
      <c r="R114">
        <v>24</v>
      </c>
      <c r="S114" s="5">
        <v>243066</v>
      </c>
      <c r="T114" s="5">
        <v>1914</v>
      </c>
      <c r="U114" s="64">
        <v>139</v>
      </c>
      <c r="V114" s="68">
        <v>26</v>
      </c>
      <c r="W114" s="69">
        <v>489703</v>
      </c>
      <c r="X114" s="70">
        <v>3523</v>
      </c>
      <c r="Y114" s="2">
        <v>533</v>
      </c>
      <c r="Z114" s="89">
        <v>100</v>
      </c>
      <c r="AA114" s="90">
        <v>8908922</v>
      </c>
      <c r="AB114" s="91">
        <v>16715</v>
      </c>
      <c r="AC114" s="2">
        <v>371</v>
      </c>
      <c r="AD114" s="108">
        <v>69</v>
      </c>
      <c r="AE114" s="109">
        <v>3396086</v>
      </c>
      <c r="AF114" s="110">
        <v>9154</v>
      </c>
      <c r="AG114" s="2">
        <v>368</v>
      </c>
      <c r="AH114" s="160">
        <v>69</v>
      </c>
      <c r="AI114" s="161">
        <v>2155058</v>
      </c>
      <c r="AJ114" s="162">
        <v>5856</v>
      </c>
      <c r="AK114" s="2">
        <v>113</v>
      </c>
      <c r="AL114" s="179">
        <v>21</v>
      </c>
      <c r="AM114" s="180">
        <v>1241028</v>
      </c>
      <c r="AN114" s="181">
        <v>10983</v>
      </c>
      <c r="AO114" t="s">
        <v>185</v>
      </c>
    </row>
    <row r="115" spans="1:41" x14ac:dyDescent="0.25">
      <c r="A115" t="s">
        <v>127</v>
      </c>
      <c r="B115" s="16">
        <v>575</v>
      </c>
      <c r="C115" s="2">
        <v>571</v>
      </c>
      <c r="D115" s="32">
        <v>99</v>
      </c>
      <c r="E115" s="2">
        <v>564</v>
      </c>
      <c r="F115" s="139">
        <v>98</v>
      </c>
      <c r="G115" s="140">
        <v>9147016</v>
      </c>
      <c r="H115" s="141">
        <v>16218</v>
      </c>
      <c r="I115" s="2">
        <v>208</v>
      </c>
      <c r="J115" s="47">
        <v>36</v>
      </c>
      <c r="K115" s="48">
        <v>1081122</v>
      </c>
      <c r="L115" s="49">
        <v>5198</v>
      </c>
      <c r="M115" s="2">
        <v>199</v>
      </c>
      <c r="N115">
        <v>35</v>
      </c>
      <c r="O115" s="5">
        <v>750818</v>
      </c>
      <c r="P115" s="5">
        <v>3773</v>
      </c>
      <c r="Q115" s="2">
        <v>178</v>
      </c>
      <c r="R115">
        <v>31</v>
      </c>
      <c r="S115" s="5">
        <v>330304</v>
      </c>
      <c r="T115" s="5">
        <v>1856</v>
      </c>
      <c r="U115" s="64">
        <v>209</v>
      </c>
      <c r="V115" s="68">
        <v>36</v>
      </c>
      <c r="W115" s="69">
        <v>645418</v>
      </c>
      <c r="X115" s="70">
        <v>3088</v>
      </c>
      <c r="Y115" s="2">
        <v>555</v>
      </c>
      <c r="Z115" s="89">
        <v>97</v>
      </c>
      <c r="AA115" s="90">
        <v>7420476</v>
      </c>
      <c r="AB115" s="91">
        <v>13370</v>
      </c>
      <c r="AC115" s="2">
        <v>412</v>
      </c>
      <c r="AD115" s="108">
        <v>72</v>
      </c>
      <c r="AE115" s="109">
        <v>4063803</v>
      </c>
      <c r="AF115" s="110">
        <v>9864</v>
      </c>
      <c r="AG115" s="2">
        <v>410</v>
      </c>
      <c r="AH115" s="160">
        <v>71</v>
      </c>
      <c r="AI115" s="161">
        <v>2523448</v>
      </c>
      <c r="AJ115" s="162">
        <v>6155</v>
      </c>
      <c r="AK115" s="2">
        <v>148</v>
      </c>
      <c r="AL115" s="179">
        <v>26</v>
      </c>
      <c r="AM115" s="180">
        <v>1540355</v>
      </c>
      <c r="AN115" s="181">
        <v>10408</v>
      </c>
      <c r="AO115" t="s">
        <v>185</v>
      </c>
    </row>
    <row r="116" spans="1:41" x14ac:dyDescent="0.25">
      <c r="A116" t="s">
        <v>20</v>
      </c>
      <c r="B116" s="16">
        <v>54</v>
      </c>
      <c r="C116" s="2">
        <v>53</v>
      </c>
      <c r="D116" s="32">
        <v>98</v>
      </c>
      <c r="E116" s="2">
        <v>53</v>
      </c>
      <c r="F116" s="139">
        <v>98</v>
      </c>
      <c r="G116" s="140">
        <v>535139</v>
      </c>
      <c r="H116" s="141">
        <v>10097</v>
      </c>
      <c r="I116" s="2">
        <v>25</v>
      </c>
      <c r="J116" s="47">
        <v>46</v>
      </c>
      <c r="K116" s="48">
        <v>131182</v>
      </c>
      <c r="L116" s="49">
        <v>5247</v>
      </c>
      <c r="M116" s="2">
        <v>25</v>
      </c>
      <c r="N116">
        <v>46</v>
      </c>
      <c r="O116" s="5">
        <v>117807</v>
      </c>
      <c r="P116" s="5">
        <v>4712</v>
      </c>
      <c r="Q116" s="2">
        <v>19</v>
      </c>
      <c r="R116">
        <v>35</v>
      </c>
      <c r="S116" s="5">
        <v>13375</v>
      </c>
      <c r="T116" s="5">
        <v>704</v>
      </c>
      <c r="U116" s="64">
        <v>22</v>
      </c>
      <c r="V116" s="68">
        <v>41</v>
      </c>
      <c r="W116" s="69">
        <v>72957</v>
      </c>
      <c r="X116" s="70">
        <v>3316</v>
      </c>
      <c r="Y116" s="2">
        <v>53</v>
      </c>
      <c r="Z116" s="89">
        <v>98</v>
      </c>
      <c r="AA116" s="90">
        <v>331000</v>
      </c>
      <c r="AB116" s="91">
        <v>6245</v>
      </c>
      <c r="AC116" s="2">
        <v>50</v>
      </c>
      <c r="AD116" s="108">
        <v>93</v>
      </c>
      <c r="AE116" s="109">
        <v>390543</v>
      </c>
      <c r="AF116" s="110">
        <v>7811</v>
      </c>
      <c r="AG116" s="2">
        <v>50</v>
      </c>
      <c r="AH116" s="160">
        <v>93</v>
      </c>
      <c r="AI116" s="161">
        <v>280343</v>
      </c>
      <c r="AJ116" s="162">
        <v>5607</v>
      </c>
      <c r="AK116" s="2">
        <v>10</v>
      </c>
      <c r="AL116" s="179">
        <v>19</v>
      </c>
      <c r="AM116" s="180">
        <v>110200</v>
      </c>
      <c r="AN116" s="181">
        <v>11020</v>
      </c>
      <c r="AO116" t="s">
        <v>185</v>
      </c>
    </row>
    <row r="117" spans="1:41" x14ac:dyDescent="0.25">
      <c r="A117" t="s">
        <v>21</v>
      </c>
      <c r="B117" s="16">
        <v>675</v>
      </c>
      <c r="C117" s="2">
        <v>669</v>
      </c>
      <c r="D117" s="32">
        <v>99</v>
      </c>
      <c r="E117" s="2">
        <v>669</v>
      </c>
      <c r="F117" s="139">
        <v>99</v>
      </c>
      <c r="G117" s="140">
        <v>11133683</v>
      </c>
      <c r="H117" s="141">
        <v>16642</v>
      </c>
      <c r="I117" s="2">
        <v>210</v>
      </c>
      <c r="J117" s="47">
        <v>31</v>
      </c>
      <c r="K117" s="48">
        <v>1359089</v>
      </c>
      <c r="L117" s="49">
        <v>6472</v>
      </c>
      <c r="M117" s="2">
        <v>202</v>
      </c>
      <c r="N117">
        <v>30</v>
      </c>
      <c r="O117" s="5">
        <v>757841</v>
      </c>
      <c r="P117" s="5">
        <v>3752</v>
      </c>
      <c r="Q117" s="2">
        <v>198</v>
      </c>
      <c r="R117">
        <v>29</v>
      </c>
      <c r="S117" s="5">
        <v>601248</v>
      </c>
      <c r="T117" s="5">
        <v>3037</v>
      </c>
      <c r="U117" s="64">
        <v>199</v>
      </c>
      <c r="V117" s="68">
        <v>29</v>
      </c>
      <c r="W117" s="69">
        <v>600890</v>
      </c>
      <c r="X117" s="70">
        <v>3020</v>
      </c>
      <c r="Y117" s="2">
        <v>669</v>
      </c>
      <c r="Z117" s="89">
        <v>99</v>
      </c>
      <c r="AA117" s="90">
        <v>9173704</v>
      </c>
      <c r="AB117" s="91">
        <v>13713</v>
      </c>
      <c r="AC117" s="2">
        <v>506</v>
      </c>
      <c r="AD117" s="108">
        <v>75</v>
      </c>
      <c r="AE117" s="109">
        <v>4167384</v>
      </c>
      <c r="AF117" s="110">
        <v>8236</v>
      </c>
      <c r="AG117" s="2">
        <v>503</v>
      </c>
      <c r="AH117" s="160">
        <v>75</v>
      </c>
      <c r="AI117" s="161">
        <v>2896264</v>
      </c>
      <c r="AJ117" s="162">
        <v>5758</v>
      </c>
      <c r="AK117" s="2">
        <v>119</v>
      </c>
      <c r="AL117" s="179">
        <v>18</v>
      </c>
      <c r="AM117" s="180">
        <v>1271120</v>
      </c>
      <c r="AN117" s="181">
        <v>10682</v>
      </c>
      <c r="AO117" t="s">
        <v>185</v>
      </c>
    </row>
    <row r="118" spans="1:41" x14ac:dyDescent="0.25">
      <c r="A118" t="s">
        <v>22</v>
      </c>
      <c r="B118" s="16">
        <v>217</v>
      </c>
      <c r="C118" s="2">
        <v>216</v>
      </c>
      <c r="D118" s="32">
        <v>100</v>
      </c>
      <c r="E118" s="2">
        <v>216</v>
      </c>
      <c r="F118" s="139">
        <v>100</v>
      </c>
      <c r="G118" s="140">
        <v>3596254</v>
      </c>
      <c r="H118" s="141">
        <v>16649</v>
      </c>
      <c r="I118" s="2">
        <v>107</v>
      </c>
      <c r="J118" s="47">
        <v>49</v>
      </c>
      <c r="K118" s="48">
        <v>530791</v>
      </c>
      <c r="L118" s="49">
        <v>4961</v>
      </c>
      <c r="M118" s="2">
        <v>105</v>
      </c>
      <c r="N118">
        <v>48</v>
      </c>
      <c r="O118" s="5">
        <v>423166</v>
      </c>
      <c r="P118" s="5">
        <v>4030</v>
      </c>
      <c r="Q118" s="2">
        <v>62</v>
      </c>
      <c r="R118">
        <v>29</v>
      </c>
      <c r="S118" s="5">
        <v>107625</v>
      </c>
      <c r="T118" s="5">
        <v>1736</v>
      </c>
      <c r="U118" s="64">
        <v>91</v>
      </c>
      <c r="V118" s="68">
        <v>42</v>
      </c>
      <c r="W118" s="69">
        <v>344843</v>
      </c>
      <c r="X118" s="70">
        <v>3789</v>
      </c>
      <c r="Y118" s="2">
        <v>215</v>
      </c>
      <c r="Z118" s="89">
        <v>99</v>
      </c>
      <c r="AA118" s="90">
        <v>2720620</v>
      </c>
      <c r="AB118" s="91">
        <v>12654</v>
      </c>
      <c r="AC118" s="2">
        <v>172</v>
      </c>
      <c r="AD118" s="108">
        <v>79</v>
      </c>
      <c r="AE118" s="109">
        <v>1254303</v>
      </c>
      <c r="AF118" s="110">
        <v>7292</v>
      </c>
      <c r="AG118" s="2">
        <v>171</v>
      </c>
      <c r="AH118" s="160">
        <v>79</v>
      </c>
      <c r="AI118" s="161">
        <v>968635</v>
      </c>
      <c r="AJ118" s="162">
        <v>5665</v>
      </c>
      <c r="AK118" s="2">
        <v>25</v>
      </c>
      <c r="AL118" s="179">
        <v>12</v>
      </c>
      <c r="AM118" s="180">
        <v>285668</v>
      </c>
      <c r="AN118" s="181">
        <v>11427</v>
      </c>
      <c r="AO118" t="s">
        <v>185</v>
      </c>
    </row>
    <row r="119" spans="1:41" x14ac:dyDescent="0.25">
      <c r="A119" t="s">
        <v>25</v>
      </c>
      <c r="B119" s="16">
        <v>17</v>
      </c>
      <c r="C119" s="2">
        <v>16</v>
      </c>
      <c r="D119" s="32">
        <v>94</v>
      </c>
      <c r="E119" s="2">
        <v>16</v>
      </c>
      <c r="F119" s="139">
        <v>94</v>
      </c>
      <c r="G119" s="140">
        <v>124056</v>
      </c>
      <c r="H119" s="141">
        <v>7754</v>
      </c>
      <c r="I119" s="2">
        <v>13</v>
      </c>
      <c r="J119" s="47">
        <v>76</v>
      </c>
      <c r="K119" s="48">
        <v>36675</v>
      </c>
      <c r="L119" s="49">
        <v>2821</v>
      </c>
      <c r="M119" s="2">
        <v>13</v>
      </c>
      <c r="N119">
        <v>76</v>
      </c>
      <c r="O119" s="5">
        <v>34800</v>
      </c>
      <c r="P119" s="5">
        <v>2677</v>
      </c>
      <c r="Q119" s="2">
        <v>5</v>
      </c>
      <c r="R119">
        <v>29</v>
      </c>
      <c r="S119" s="5">
        <v>1875</v>
      </c>
      <c r="T119" s="5">
        <v>375</v>
      </c>
      <c r="U119" s="64">
        <v>13</v>
      </c>
      <c r="V119" s="68">
        <v>76</v>
      </c>
      <c r="W119" s="69">
        <v>55781</v>
      </c>
      <c r="X119" s="70">
        <v>4291</v>
      </c>
      <c r="Y119" s="2">
        <v>16</v>
      </c>
      <c r="Z119" s="89">
        <v>94</v>
      </c>
      <c r="AA119" s="90">
        <v>31600</v>
      </c>
      <c r="AB119" s="91">
        <v>1975</v>
      </c>
      <c r="AC119" s="2">
        <v>15</v>
      </c>
      <c r="AD119" s="108">
        <v>88</v>
      </c>
      <c r="AE119" s="109">
        <v>109787</v>
      </c>
      <c r="AF119" s="110">
        <v>7319</v>
      </c>
      <c r="AG119" s="2">
        <v>15</v>
      </c>
      <c r="AH119" s="160">
        <v>88</v>
      </c>
      <c r="AI119" s="161">
        <v>104787</v>
      </c>
      <c r="AJ119" s="162">
        <v>6986</v>
      </c>
      <c r="AK119" s="2">
        <v>1</v>
      </c>
      <c r="AL119" s="179">
        <v>6</v>
      </c>
      <c r="AM119" s="180">
        <v>5000</v>
      </c>
      <c r="AN119" s="181">
        <v>5000</v>
      </c>
      <c r="AO119" t="s">
        <v>185</v>
      </c>
    </row>
    <row r="120" spans="1:41" x14ac:dyDescent="0.25">
      <c r="A120" t="s">
        <v>26</v>
      </c>
      <c r="B120" s="16">
        <v>148</v>
      </c>
      <c r="C120" s="2">
        <v>146</v>
      </c>
      <c r="D120" s="32">
        <v>99</v>
      </c>
      <c r="E120" s="2">
        <v>145</v>
      </c>
      <c r="F120" s="139">
        <v>98</v>
      </c>
      <c r="G120" s="140">
        <v>1759455</v>
      </c>
      <c r="H120" s="141">
        <v>12134</v>
      </c>
      <c r="I120" s="2">
        <v>75</v>
      </c>
      <c r="J120" s="47">
        <v>51</v>
      </c>
      <c r="K120" s="48">
        <v>362932</v>
      </c>
      <c r="L120" s="49">
        <v>4839</v>
      </c>
      <c r="M120" s="2">
        <v>75</v>
      </c>
      <c r="N120">
        <v>51</v>
      </c>
      <c r="O120" s="5">
        <v>304298</v>
      </c>
      <c r="P120" s="5">
        <v>4057</v>
      </c>
      <c r="Q120" s="2">
        <v>46</v>
      </c>
      <c r="R120">
        <v>31</v>
      </c>
      <c r="S120" s="5">
        <v>58634</v>
      </c>
      <c r="T120" s="5">
        <v>1275</v>
      </c>
      <c r="U120" s="64">
        <v>50</v>
      </c>
      <c r="V120" s="68">
        <v>34</v>
      </c>
      <c r="W120" s="69">
        <v>150765</v>
      </c>
      <c r="X120" s="70">
        <v>3015</v>
      </c>
      <c r="Y120" s="2">
        <v>145</v>
      </c>
      <c r="Z120" s="89">
        <v>98</v>
      </c>
      <c r="AA120" s="90">
        <v>1245758</v>
      </c>
      <c r="AB120" s="91">
        <v>8591</v>
      </c>
      <c r="AC120" s="2">
        <v>116</v>
      </c>
      <c r="AD120" s="108">
        <v>78</v>
      </c>
      <c r="AE120" s="109">
        <v>954665</v>
      </c>
      <c r="AF120" s="110">
        <v>8230</v>
      </c>
      <c r="AG120" s="2">
        <v>116</v>
      </c>
      <c r="AH120" s="160">
        <v>78</v>
      </c>
      <c r="AI120" s="161">
        <v>716000</v>
      </c>
      <c r="AJ120" s="162">
        <v>6172</v>
      </c>
      <c r="AK120" s="2">
        <v>24</v>
      </c>
      <c r="AL120" s="179">
        <v>16</v>
      </c>
      <c r="AM120" s="180">
        <v>238665</v>
      </c>
      <c r="AN120" s="181">
        <v>9944</v>
      </c>
      <c r="AO120" t="s">
        <v>185</v>
      </c>
    </row>
    <row r="121" spans="1:41" x14ac:dyDescent="0.25">
      <c r="A121" t="s">
        <v>30</v>
      </c>
      <c r="B121" s="16">
        <v>181</v>
      </c>
      <c r="C121" s="2">
        <v>153</v>
      </c>
      <c r="D121" s="32">
        <v>85</v>
      </c>
      <c r="E121" s="2">
        <v>150</v>
      </c>
      <c r="F121" s="139">
        <v>83</v>
      </c>
      <c r="G121" s="140">
        <v>780349</v>
      </c>
      <c r="H121" s="141">
        <v>5202</v>
      </c>
      <c r="I121" s="2">
        <v>149</v>
      </c>
      <c r="J121" s="47">
        <v>82</v>
      </c>
      <c r="K121" s="48">
        <v>401221</v>
      </c>
      <c r="L121" s="49">
        <v>2693</v>
      </c>
      <c r="M121" s="2">
        <v>111</v>
      </c>
      <c r="N121">
        <v>61</v>
      </c>
      <c r="O121" s="5">
        <v>356343</v>
      </c>
      <c r="P121" s="5">
        <v>3210</v>
      </c>
      <c r="Q121" s="2">
        <v>38</v>
      </c>
      <c r="R121">
        <v>21</v>
      </c>
      <c r="S121" s="5">
        <v>44878</v>
      </c>
      <c r="T121" s="5">
        <v>1181</v>
      </c>
      <c r="U121" s="64">
        <v>128</v>
      </c>
      <c r="V121" s="68">
        <v>71</v>
      </c>
      <c r="W121" s="69">
        <v>246696</v>
      </c>
      <c r="X121" s="70">
        <v>1927</v>
      </c>
      <c r="Y121" s="2">
        <v>75</v>
      </c>
      <c r="Z121" s="89">
        <v>41</v>
      </c>
      <c r="AA121" s="90">
        <v>132432</v>
      </c>
      <c r="AB121" s="91">
        <v>1766</v>
      </c>
      <c r="AC121" s="2">
        <v>148</v>
      </c>
      <c r="AD121" s="108">
        <v>82</v>
      </c>
      <c r="AE121" s="109">
        <v>1282645</v>
      </c>
      <c r="AF121" s="110">
        <v>8667</v>
      </c>
      <c r="AG121" s="2">
        <v>128</v>
      </c>
      <c r="AH121" s="160">
        <v>71</v>
      </c>
      <c r="AI121" s="161">
        <v>746638</v>
      </c>
      <c r="AJ121" s="162">
        <v>5833</v>
      </c>
      <c r="AK121" s="2">
        <v>90</v>
      </c>
      <c r="AL121" s="179">
        <v>50</v>
      </c>
      <c r="AM121" s="180">
        <v>536007</v>
      </c>
      <c r="AN121" s="181">
        <v>5956</v>
      </c>
      <c r="AO121" t="s">
        <v>185</v>
      </c>
    </row>
    <row r="122" spans="1:41" x14ac:dyDescent="0.25">
      <c r="A122" t="s">
        <v>39</v>
      </c>
      <c r="B122" s="16">
        <v>635</v>
      </c>
      <c r="C122" s="2">
        <v>631</v>
      </c>
      <c r="D122" s="32">
        <v>99</v>
      </c>
      <c r="E122" s="2">
        <v>629</v>
      </c>
      <c r="F122" s="139">
        <v>99</v>
      </c>
      <c r="G122" s="140">
        <v>13336544</v>
      </c>
      <c r="H122" s="141">
        <v>21203</v>
      </c>
      <c r="I122" s="2">
        <v>178</v>
      </c>
      <c r="J122" s="47">
        <v>28</v>
      </c>
      <c r="K122" s="48">
        <v>947334</v>
      </c>
      <c r="L122" s="49">
        <v>5322</v>
      </c>
      <c r="M122" s="2">
        <v>176</v>
      </c>
      <c r="N122">
        <v>28</v>
      </c>
      <c r="O122" s="5">
        <v>700089</v>
      </c>
      <c r="P122" s="5">
        <v>3978</v>
      </c>
      <c r="Q122" s="2">
        <v>177</v>
      </c>
      <c r="R122">
        <v>28</v>
      </c>
      <c r="S122" s="5">
        <v>247245</v>
      </c>
      <c r="T122" s="5">
        <v>1397</v>
      </c>
      <c r="U122" s="64">
        <v>202</v>
      </c>
      <c r="V122" s="68">
        <v>32</v>
      </c>
      <c r="W122" s="69">
        <v>656999</v>
      </c>
      <c r="X122" s="70">
        <v>3252</v>
      </c>
      <c r="Y122" s="2">
        <v>622</v>
      </c>
      <c r="Z122" s="89">
        <v>98</v>
      </c>
      <c r="AA122" s="90">
        <v>11732211</v>
      </c>
      <c r="AB122" s="91">
        <v>18862</v>
      </c>
      <c r="AC122" s="2">
        <v>452</v>
      </c>
      <c r="AD122" s="108">
        <v>71</v>
      </c>
      <c r="AE122" s="109">
        <v>3634902</v>
      </c>
      <c r="AF122" s="110">
        <v>8042</v>
      </c>
      <c r="AG122" s="2">
        <v>452</v>
      </c>
      <c r="AH122" s="160">
        <v>71</v>
      </c>
      <c r="AI122" s="161">
        <v>2787159</v>
      </c>
      <c r="AJ122" s="162">
        <v>6166</v>
      </c>
      <c r="AK122" s="2">
        <v>97</v>
      </c>
      <c r="AL122" s="179">
        <v>15</v>
      </c>
      <c r="AM122" s="180">
        <v>847743</v>
      </c>
      <c r="AN122" s="181">
        <v>8740</v>
      </c>
      <c r="AO122" t="s">
        <v>185</v>
      </c>
    </row>
    <row r="123" spans="1:41" x14ac:dyDescent="0.25">
      <c r="A123" t="s">
        <v>40</v>
      </c>
      <c r="B123" s="16">
        <v>437</v>
      </c>
      <c r="C123" s="2">
        <v>425</v>
      </c>
      <c r="D123" s="32">
        <v>97</v>
      </c>
      <c r="E123" s="2">
        <v>421</v>
      </c>
      <c r="F123" s="139">
        <v>96</v>
      </c>
      <c r="G123" s="140">
        <v>8226108</v>
      </c>
      <c r="H123" s="141">
        <v>19539</v>
      </c>
      <c r="I123" s="2">
        <v>184</v>
      </c>
      <c r="J123" s="47">
        <v>42</v>
      </c>
      <c r="K123" s="48">
        <v>1087413</v>
      </c>
      <c r="L123" s="49">
        <v>5910</v>
      </c>
      <c r="M123" s="2">
        <v>184</v>
      </c>
      <c r="N123">
        <v>42</v>
      </c>
      <c r="O123" s="5">
        <v>777303</v>
      </c>
      <c r="P123" s="5">
        <v>4224</v>
      </c>
      <c r="Q123" s="2">
        <v>178</v>
      </c>
      <c r="R123">
        <v>41</v>
      </c>
      <c r="S123" s="5">
        <v>310110</v>
      </c>
      <c r="T123" s="5">
        <v>1742</v>
      </c>
      <c r="U123" s="64">
        <v>195</v>
      </c>
      <c r="V123" s="68">
        <v>45</v>
      </c>
      <c r="W123" s="69">
        <v>611781</v>
      </c>
      <c r="X123" s="70">
        <v>3137</v>
      </c>
      <c r="Y123" s="2">
        <v>421</v>
      </c>
      <c r="Z123" s="89">
        <v>96</v>
      </c>
      <c r="AA123" s="90">
        <v>6526914</v>
      </c>
      <c r="AB123" s="91">
        <v>15503</v>
      </c>
      <c r="AC123" s="2">
        <v>343</v>
      </c>
      <c r="AD123" s="108">
        <v>78</v>
      </c>
      <c r="AE123" s="109">
        <v>2555489</v>
      </c>
      <c r="AF123" s="110">
        <v>7450</v>
      </c>
      <c r="AG123" s="2">
        <v>343</v>
      </c>
      <c r="AH123" s="160">
        <v>78</v>
      </c>
      <c r="AI123" s="161">
        <v>2172862</v>
      </c>
      <c r="AJ123" s="162">
        <v>6335</v>
      </c>
      <c r="AK123" s="2">
        <v>42</v>
      </c>
      <c r="AL123" s="179">
        <v>10</v>
      </c>
      <c r="AM123" s="180">
        <v>382627</v>
      </c>
      <c r="AN123" s="181">
        <v>9110</v>
      </c>
      <c r="AO123" t="s">
        <v>185</v>
      </c>
    </row>
    <row r="124" spans="1:41" x14ac:dyDescent="0.25">
      <c r="A124" t="s">
        <v>51</v>
      </c>
      <c r="B124" s="16">
        <v>515</v>
      </c>
      <c r="C124" s="2">
        <v>416</v>
      </c>
      <c r="D124" s="32">
        <v>81</v>
      </c>
      <c r="E124" s="2">
        <v>404</v>
      </c>
      <c r="F124" s="139">
        <v>78</v>
      </c>
      <c r="G124" s="140">
        <v>11557595</v>
      </c>
      <c r="H124" s="141">
        <v>28608</v>
      </c>
      <c r="I124" s="2">
        <v>93</v>
      </c>
      <c r="J124" s="47">
        <v>18</v>
      </c>
      <c r="K124" s="48">
        <v>601187</v>
      </c>
      <c r="L124" s="49">
        <v>6464</v>
      </c>
      <c r="M124" s="2">
        <v>93</v>
      </c>
      <c r="N124">
        <v>18</v>
      </c>
      <c r="O124" s="5">
        <v>396337</v>
      </c>
      <c r="P124" s="5">
        <v>4262</v>
      </c>
      <c r="Q124" s="2">
        <v>93</v>
      </c>
      <c r="R124">
        <v>18</v>
      </c>
      <c r="S124" s="5">
        <v>204850</v>
      </c>
      <c r="T124" s="5">
        <v>2203</v>
      </c>
      <c r="U124" s="64">
        <v>21</v>
      </c>
      <c r="V124" s="68">
        <v>4</v>
      </c>
      <c r="W124" s="69">
        <v>65055</v>
      </c>
      <c r="X124" s="70">
        <v>3098</v>
      </c>
      <c r="Y124" s="2">
        <v>404</v>
      </c>
      <c r="Z124" s="89">
        <v>78</v>
      </c>
      <c r="AA124" s="90">
        <v>10891353</v>
      </c>
      <c r="AB124" s="91">
        <v>26959</v>
      </c>
      <c r="AC124" s="2">
        <v>318</v>
      </c>
      <c r="AD124" s="108">
        <v>62</v>
      </c>
      <c r="AE124" s="109">
        <v>1822137</v>
      </c>
      <c r="AF124" s="110">
        <v>5730</v>
      </c>
      <c r="AG124" s="2">
        <v>287</v>
      </c>
      <c r="AH124" s="160">
        <v>56</v>
      </c>
      <c r="AI124" s="161">
        <v>1543024</v>
      </c>
      <c r="AJ124" s="162">
        <v>5376</v>
      </c>
      <c r="AK124" s="2">
        <v>47</v>
      </c>
      <c r="AL124" s="179">
        <v>9</v>
      </c>
      <c r="AM124" s="180">
        <v>279113</v>
      </c>
      <c r="AN124" s="181">
        <v>5939</v>
      </c>
      <c r="AO124" t="s">
        <v>185</v>
      </c>
    </row>
    <row r="125" spans="1:41" x14ac:dyDescent="0.25">
      <c r="A125" t="s">
        <v>52</v>
      </c>
      <c r="B125" s="16">
        <v>166</v>
      </c>
      <c r="C125" s="2">
        <v>146</v>
      </c>
      <c r="D125" s="32">
        <v>88</v>
      </c>
      <c r="E125" s="2">
        <v>133</v>
      </c>
      <c r="F125" s="139">
        <v>80</v>
      </c>
      <c r="G125" s="140">
        <v>748582</v>
      </c>
      <c r="H125" s="141">
        <v>5628</v>
      </c>
      <c r="I125" s="2">
        <v>65</v>
      </c>
      <c r="J125" s="47">
        <v>39</v>
      </c>
      <c r="K125" s="48">
        <v>276313</v>
      </c>
      <c r="L125" s="49">
        <v>4251</v>
      </c>
      <c r="M125" s="2">
        <v>65</v>
      </c>
      <c r="N125">
        <v>39</v>
      </c>
      <c r="O125" s="5">
        <v>224563</v>
      </c>
      <c r="P125" s="5">
        <v>3455</v>
      </c>
      <c r="Q125" s="2">
        <v>58</v>
      </c>
      <c r="R125">
        <v>35</v>
      </c>
      <c r="S125" s="5">
        <v>51750</v>
      </c>
      <c r="T125" s="5">
        <v>892</v>
      </c>
      <c r="U125" s="64">
        <v>12</v>
      </c>
      <c r="V125" s="68">
        <v>7</v>
      </c>
      <c r="W125" s="69">
        <v>40526</v>
      </c>
      <c r="X125" s="70">
        <v>3377</v>
      </c>
      <c r="Y125" s="2">
        <v>127</v>
      </c>
      <c r="Z125" s="89">
        <v>77</v>
      </c>
      <c r="AA125" s="90">
        <v>431743</v>
      </c>
      <c r="AB125" s="91">
        <v>3400</v>
      </c>
      <c r="AC125" s="2">
        <v>110</v>
      </c>
      <c r="AD125" s="108">
        <v>66</v>
      </c>
      <c r="AE125" s="109">
        <v>578567</v>
      </c>
      <c r="AF125" s="110">
        <v>5260</v>
      </c>
      <c r="AG125" s="2">
        <v>97</v>
      </c>
      <c r="AH125" s="160">
        <v>58</v>
      </c>
      <c r="AI125" s="161">
        <v>499225</v>
      </c>
      <c r="AJ125" s="162">
        <v>5147</v>
      </c>
      <c r="AK125" s="2">
        <v>13</v>
      </c>
      <c r="AL125" s="179">
        <v>8</v>
      </c>
      <c r="AM125" s="180">
        <v>79342</v>
      </c>
      <c r="AN125" s="181">
        <v>6103</v>
      </c>
      <c r="AO125" t="s">
        <v>185</v>
      </c>
    </row>
    <row r="126" spans="1:41" x14ac:dyDescent="0.25">
      <c r="A126" t="s">
        <v>57</v>
      </c>
      <c r="B126" s="16">
        <v>116</v>
      </c>
      <c r="C126" s="2">
        <v>112</v>
      </c>
      <c r="D126" s="32">
        <v>97</v>
      </c>
      <c r="E126" s="2">
        <v>103</v>
      </c>
      <c r="F126" s="139">
        <v>89</v>
      </c>
      <c r="G126" s="140">
        <v>1306027</v>
      </c>
      <c r="H126" s="141">
        <v>12680</v>
      </c>
      <c r="I126" s="2">
        <v>37</v>
      </c>
      <c r="J126" s="47">
        <v>32</v>
      </c>
      <c r="K126" s="48">
        <v>136128</v>
      </c>
      <c r="L126" s="49">
        <v>3679</v>
      </c>
      <c r="M126" s="2">
        <v>37</v>
      </c>
      <c r="N126">
        <v>32</v>
      </c>
      <c r="O126" s="5">
        <v>115238</v>
      </c>
      <c r="P126" s="5">
        <v>3115</v>
      </c>
      <c r="Q126" s="2">
        <v>18</v>
      </c>
      <c r="R126">
        <v>16</v>
      </c>
      <c r="S126" s="5">
        <v>20890</v>
      </c>
      <c r="T126" s="5">
        <v>1161</v>
      </c>
      <c r="U126" s="64">
        <v>26</v>
      </c>
      <c r="V126" s="68">
        <v>22</v>
      </c>
      <c r="W126" s="69">
        <v>79008</v>
      </c>
      <c r="X126" s="70">
        <v>3039</v>
      </c>
      <c r="Y126" s="2">
        <v>103</v>
      </c>
      <c r="Z126" s="89">
        <v>89</v>
      </c>
      <c r="AA126" s="90">
        <v>1090891</v>
      </c>
      <c r="AB126" s="91">
        <v>10591</v>
      </c>
      <c r="AC126" s="2">
        <v>111</v>
      </c>
      <c r="AD126" s="108">
        <v>96</v>
      </c>
      <c r="AE126" s="109">
        <v>736520</v>
      </c>
      <c r="AF126" s="110">
        <v>6635</v>
      </c>
      <c r="AG126" s="2">
        <v>111</v>
      </c>
      <c r="AH126" s="160">
        <v>96</v>
      </c>
      <c r="AI126" s="161">
        <v>597750</v>
      </c>
      <c r="AJ126" s="162">
        <v>5385</v>
      </c>
      <c r="AK126" s="2">
        <v>14</v>
      </c>
      <c r="AL126" s="179">
        <v>12</v>
      </c>
      <c r="AM126" s="180">
        <v>138770</v>
      </c>
      <c r="AN126" s="181">
        <v>9912</v>
      </c>
      <c r="AO126" t="s">
        <v>185</v>
      </c>
    </row>
    <row r="127" spans="1:41" x14ac:dyDescent="0.25">
      <c r="A127" t="s">
        <v>80</v>
      </c>
      <c r="B127" s="16">
        <v>291</v>
      </c>
      <c r="C127" s="2">
        <v>289</v>
      </c>
      <c r="D127" s="32">
        <v>99</v>
      </c>
      <c r="E127" s="2">
        <v>289</v>
      </c>
      <c r="F127" s="139">
        <v>99</v>
      </c>
      <c r="G127" s="140">
        <v>2001227</v>
      </c>
      <c r="H127" s="141">
        <v>6925</v>
      </c>
      <c r="I127" s="2">
        <v>131</v>
      </c>
      <c r="J127" s="47">
        <v>45</v>
      </c>
      <c r="K127" s="48">
        <v>597711</v>
      </c>
      <c r="L127" s="49">
        <v>4563</v>
      </c>
      <c r="M127" s="2">
        <v>131</v>
      </c>
      <c r="N127">
        <v>45</v>
      </c>
      <c r="O127" s="5">
        <v>515355</v>
      </c>
      <c r="P127" s="5">
        <v>3934</v>
      </c>
      <c r="Q127" s="2">
        <v>102</v>
      </c>
      <c r="R127">
        <v>35</v>
      </c>
      <c r="S127" s="5">
        <v>82356</v>
      </c>
      <c r="T127" s="5">
        <v>807</v>
      </c>
      <c r="U127" s="64">
        <v>84</v>
      </c>
      <c r="V127" s="68">
        <v>29</v>
      </c>
      <c r="W127" s="69">
        <v>244081</v>
      </c>
      <c r="X127" s="70">
        <v>2906</v>
      </c>
      <c r="Y127" s="2">
        <v>289</v>
      </c>
      <c r="Z127" s="89">
        <v>99</v>
      </c>
      <c r="AA127" s="90">
        <v>1159435</v>
      </c>
      <c r="AB127" s="91">
        <v>4012</v>
      </c>
      <c r="AC127" s="2">
        <v>248</v>
      </c>
      <c r="AD127" s="108">
        <v>85</v>
      </c>
      <c r="AE127" s="109">
        <v>1887497</v>
      </c>
      <c r="AF127" s="110">
        <v>7611</v>
      </c>
      <c r="AG127" s="2">
        <v>248</v>
      </c>
      <c r="AH127" s="160">
        <v>85</v>
      </c>
      <c r="AI127" s="161">
        <v>1490907</v>
      </c>
      <c r="AJ127" s="162">
        <v>6012</v>
      </c>
      <c r="AK127" s="2">
        <v>52</v>
      </c>
      <c r="AL127" s="179">
        <v>18</v>
      </c>
      <c r="AM127" s="180">
        <v>396590</v>
      </c>
      <c r="AN127" s="181">
        <v>7627</v>
      </c>
      <c r="AO127" t="s">
        <v>185</v>
      </c>
    </row>
    <row r="128" spans="1:41" x14ac:dyDescent="0.25">
      <c r="A128" t="s">
        <v>85</v>
      </c>
      <c r="B128" s="16">
        <v>449</v>
      </c>
      <c r="C128" s="2">
        <v>449</v>
      </c>
      <c r="D128" s="32">
        <v>100</v>
      </c>
      <c r="E128" s="2">
        <v>449</v>
      </c>
      <c r="F128" s="139">
        <v>100</v>
      </c>
      <c r="G128" s="140">
        <v>6282293</v>
      </c>
      <c r="H128" s="141">
        <v>13992</v>
      </c>
      <c r="I128" s="2">
        <v>197</v>
      </c>
      <c r="J128" s="47">
        <v>44</v>
      </c>
      <c r="K128" s="48">
        <v>913079</v>
      </c>
      <c r="L128" s="49">
        <v>4635</v>
      </c>
      <c r="M128" s="2">
        <v>197</v>
      </c>
      <c r="N128">
        <v>44</v>
      </c>
      <c r="O128" s="5">
        <v>748897</v>
      </c>
      <c r="P128" s="5">
        <v>3802</v>
      </c>
      <c r="Q128" s="2">
        <v>174</v>
      </c>
      <c r="R128">
        <v>39</v>
      </c>
      <c r="S128" s="5">
        <v>164182</v>
      </c>
      <c r="T128" s="5">
        <v>944</v>
      </c>
      <c r="U128" s="64">
        <v>162</v>
      </c>
      <c r="V128" s="68">
        <v>36</v>
      </c>
      <c r="W128" s="69">
        <v>505214</v>
      </c>
      <c r="X128" s="70">
        <v>3119</v>
      </c>
      <c r="Y128" s="2">
        <v>447</v>
      </c>
      <c r="Z128" s="89">
        <v>100</v>
      </c>
      <c r="AA128" s="90">
        <v>4864000</v>
      </c>
      <c r="AB128" s="91">
        <v>10881</v>
      </c>
      <c r="AC128" s="2">
        <v>341</v>
      </c>
      <c r="AD128" s="108">
        <v>76</v>
      </c>
      <c r="AE128" s="109">
        <v>3841619</v>
      </c>
      <c r="AF128" s="110">
        <v>11266</v>
      </c>
      <c r="AG128" s="2">
        <v>336</v>
      </c>
      <c r="AH128" s="160">
        <v>75</v>
      </c>
      <c r="AI128" s="161">
        <v>3369096</v>
      </c>
      <c r="AJ128" s="162">
        <v>10027</v>
      </c>
      <c r="AK128" s="2">
        <v>47</v>
      </c>
      <c r="AL128" s="179">
        <v>10</v>
      </c>
      <c r="AM128" s="180">
        <v>472523</v>
      </c>
      <c r="AN128" s="181">
        <v>10054</v>
      </c>
      <c r="AO128" t="s">
        <v>185</v>
      </c>
    </row>
    <row r="129" spans="1:41" x14ac:dyDescent="0.25">
      <c r="A129" t="s">
        <v>86</v>
      </c>
      <c r="B129" s="16">
        <v>9</v>
      </c>
      <c r="C129" s="2">
        <v>7</v>
      </c>
      <c r="D129" s="32">
        <v>78</v>
      </c>
      <c r="E129" s="2">
        <v>5</v>
      </c>
      <c r="F129" s="139">
        <v>56</v>
      </c>
      <c r="G129" s="140">
        <v>30050</v>
      </c>
      <c r="H129" s="141">
        <v>6010</v>
      </c>
      <c r="I129" s="2">
        <v>5</v>
      </c>
      <c r="J129" s="47">
        <v>56</v>
      </c>
      <c r="K129" s="48">
        <v>26774</v>
      </c>
      <c r="L129" s="49">
        <v>5355</v>
      </c>
      <c r="M129" s="2">
        <v>5</v>
      </c>
      <c r="N129">
        <v>56</v>
      </c>
      <c r="O129" s="5">
        <v>24149</v>
      </c>
      <c r="P129" s="5">
        <v>4830</v>
      </c>
      <c r="Q129" s="2">
        <v>4</v>
      </c>
      <c r="R129">
        <v>44</v>
      </c>
      <c r="S129" s="5">
        <v>2625</v>
      </c>
      <c r="T129" s="5">
        <v>656</v>
      </c>
      <c r="U129" s="64">
        <v>4</v>
      </c>
      <c r="V129" s="68">
        <v>44</v>
      </c>
      <c r="W129" s="69">
        <v>2876</v>
      </c>
      <c r="X129" s="70">
        <v>719</v>
      </c>
      <c r="Y129" s="2">
        <v>2</v>
      </c>
      <c r="Z129" s="89">
        <v>22</v>
      </c>
      <c r="AA129" s="90">
        <v>400</v>
      </c>
      <c r="AB129" s="91">
        <v>200</v>
      </c>
      <c r="AC129" s="2">
        <v>7</v>
      </c>
      <c r="AD129" s="108">
        <v>78</v>
      </c>
      <c r="AE129" s="109">
        <v>96852</v>
      </c>
      <c r="AF129" s="110">
        <v>13836</v>
      </c>
      <c r="AG129" s="2">
        <v>7</v>
      </c>
      <c r="AH129" s="160">
        <v>78</v>
      </c>
      <c r="AI129" s="161">
        <v>80868</v>
      </c>
      <c r="AJ129" s="162">
        <v>11553</v>
      </c>
      <c r="AK129" s="2">
        <v>1</v>
      </c>
      <c r="AL129" s="179">
        <v>11</v>
      </c>
      <c r="AM129" s="180">
        <v>15984</v>
      </c>
      <c r="AN129" s="181">
        <v>15984</v>
      </c>
      <c r="AO129" t="s">
        <v>185</v>
      </c>
    </row>
    <row r="130" spans="1:41" x14ac:dyDescent="0.25">
      <c r="A130" t="s">
        <v>88</v>
      </c>
      <c r="B130" s="16">
        <v>24</v>
      </c>
      <c r="C130" s="2">
        <v>24</v>
      </c>
      <c r="D130" s="32">
        <v>100</v>
      </c>
      <c r="E130" s="2">
        <v>24</v>
      </c>
      <c r="F130" s="139">
        <v>100</v>
      </c>
      <c r="G130" s="140">
        <v>198555</v>
      </c>
      <c r="H130" s="141">
        <v>8273</v>
      </c>
      <c r="I130" s="2">
        <v>18</v>
      </c>
      <c r="J130" s="47">
        <v>75</v>
      </c>
      <c r="K130" s="48">
        <v>72157</v>
      </c>
      <c r="L130" s="49">
        <v>4009</v>
      </c>
      <c r="M130" s="2">
        <v>18</v>
      </c>
      <c r="N130">
        <v>75</v>
      </c>
      <c r="O130" s="5">
        <v>66627</v>
      </c>
      <c r="P130" s="5">
        <v>3702</v>
      </c>
      <c r="Q130" s="2">
        <v>5</v>
      </c>
      <c r="R130">
        <v>21</v>
      </c>
      <c r="S130" s="5">
        <v>5530</v>
      </c>
      <c r="T130" s="5">
        <v>1106</v>
      </c>
      <c r="U130" s="64">
        <v>13</v>
      </c>
      <c r="V130" s="68">
        <v>54</v>
      </c>
      <c r="W130" s="69">
        <v>28233</v>
      </c>
      <c r="X130" s="70">
        <v>2172</v>
      </c>
      <c r="Y130" s="2">
        <v>24</v>
      </c>
      <c r="Z130" s="89">
        <v>100</v>
      </c>
      <c r="AA130" s="90">
        <v>98165</v>
      </c>
      <c r="AB130" s="91">
        <v>4090</v>
      </c>
      <c r="AC130" s="2">
        <v>21</v>
      </c>
      <c r="AD130" s="108">
        <v>88</v>
      </c>
      <c r="AE130" s="109">
        <v>190155</v>
      </c>
      <c r="AF130" s="110">
        <v>9055</v>
      </c>
      <c r="AG130" s="2">
        <v>21</v>
      </c>
      <c r="AH130" s="160">
        <v>88</v>
      </c>
      <c r="AI130" s="161">
        <v>131250</v>
      </c>
      <c r="AJ130" s="162">
        <v>6250</v>
      </c>
      <c r="AK130" s="2">
        <v>11</v>
      </c>
      <c r="AL130" s="179">
        <v>46</v>
      </c>
      <c r="AM130" s="180">
        <v>58905</v>
      </c>
      <c r="AN130" s="181">
        <v>5355</v>
      </c>
      <c r="AO130" t="s">
        <v>185</v>
      </c>
    </row>
    <row r="131" spans="1:41" x14ac:dyDescent="0.25">
      <c r="A131" t="s">
        <v>122</v>
      </c>
      <c r="B131" s="16">
        <v>497</v>
      </c>
      <c r="C131" s="2">
        <v>493</v>
      </c>
      <c r="D131" s="32">
        <v>99</v>
      </c>
      <c r="E131" s="2">
        <v>493</v>
      </c>
      <c r="F131" s="139">
        <v>99</v>
      </c>
      <c r="G131" s="140">
        <v>9291113</v>
      </c>
      <c r="H131" s="141">
        <v>18846</v>
      </c>
      <c r="I131" s="2">
        <v>325</v>
      </c>
      <c r="J131" s="47">
        <v>65</v>
      </c>
      <c r="K131" s="48">
        <v>1843974</v>
      </c>
      <c r="L131" s="49">
        <v>5674</v>
      </c>
      <c r="M131" s="2">
        <v>269</v>
      </c>
      <c r="N131">
        <v>54</v>
      </c>
      <c r="O131" s="5">
        <v>1190055</v>
      </c>
      <c r="P131" s="5">
        <v>4424</v>
      </c>
      <c r="Q131" s="2">
        <v>304</v>
      </c>
      <c r="R131">
        <v>61</v>
      </c>
      <c r="S131" s="5">
        <v>653919</v>
      </c>
      <c r="T131" s="5">
        <v>2151</v>
      </c>
      <c r="U131" s="64">
        <v>264</v>
      </c>
      <c r="V131" s="68">
        <v>53</v>
      </c>
      <c r="W131" s="69">
        <v>820311</v>
      </c>
      <c r="X131" s="70">
        <v>3107</v>
      </c>
      <c r="Y131" s="2">
        <v>493</v>
      </c>
      <c r="Z131" s="89">
        <v>99</v>
      </c>
      <c r="AA131" s="90">
        <v>6626828</v>
      </c>
      <c r="AB131" s="91">
        <v>13442</v>
      </c>
      <c r="AC131" s="2">
        <v>424</v>
      </c>
      <c r="AD131" s="108">
        <v>85</v>
      </c>
      <c r="AE131" s="109">
        <v>2958541</v>
      </c>
      <c r="AF131" s="110">
        <v>6978</v>
      </c>
      <c r="AG131" s="2">
        <v>422</v>
      </c>
      <c r="AH131" s="160">
        <v>85</v>
      </c>
      <c r="AI131" s="161">
        <v>2646568</v>
      </c>
      <c r="AJ131" s="162">
        <v>6271</v>
      </c>
      <c r="AK131" s="2">
        <v>30</v>
      </c>
      <c r="AL131" s="179">
        <v>6</v>
      </c>
      <c r="AM131" s="180">
        <v>311973</v>
      </c>
      <c r="AN131" s="181">
        <v>10399</v>
      </c>
      <c r="AO131" t="s">
        <v>185</v>
      </c>
    </row>
    <row r="132" spans="1:41" x14ac:dyDescent="0.25">
      <c r="A132" t="s">
        <v>105</v>
      </c>
      <c r="B132" s="16">
        <v>503</v>
      </c>
      <c r="C132" s="2">
        <v>501</v>
      </c>
      <c r="D132" s="32">
        <v>100</v>
      </c>
      <c r="E132" s="2">
        <v>501</v>
      </c>
      <c r="F132" s="139">
        <v>100</v>
      </c>
      <c r="G132" s="140">
        <v>9090285</v>
      </c>
      <c r="H132" s="141">
        <v>18144</v>
      </c>
      <c r="I132" s="2">
        <v>103</v>
      </c>
      <c r="J132" s="47">
        <v>20</v>
      </c>
      <c r="K132" s="48">
        <v>621686</v>
      </c>
      <c r="L132" s="49">
        <v>6036</v>
      </c>
      <c r="M132" s="2">
        <v>98</v>
      </c>
      <c r="N132">
        <v>19</v>
      </c>
      <c r="O132" s="5">
        <v>361511</v>
      </c>
      <c r="P132" s="5">
        <v>3689</v>
      </c>
      <c r="Q132" s="2">
        <v>99</v>
      </c>
      <c r="R132">
        <v>20</v>
      </c>
      <c r="S132" s="5">
        <v>260175</v>
      </c>
      <c r="T132" s="5">
        <v>2628</v>
      </c>
      <c r="U132" s="64">
        <v>108</v>
      </c>
      <c r="V132" s="68">
        <v>21</v>
      </c>
      <c r="W132" s="69">
        <v>345503</v>
      </c>
      <c r="X132" s="70">
        <v>3199</v>
      </c>
      <c r="Y132" s="2">
        <v>500</v>
      </c>
      <c r="Z132" s="89">
        <v>99</v>
      </c>
      <c r="AA132" s="90">
        <v>8123096</v>
      </c>
      <c r="AB132" s="91">
        <v>16246</v>
      </c>
      <c r="AC132" s="2">
        <v>321</v>
      </c>
      <c r="AD132" s="108">
        <v>64</v>
      </c>
      <c r="AE132" s="109">
        <v>2750196</v>
      </c>
      <c r="AF132" s="110">
        <v>8568</v>
      </c>
      <c r="AG132" s="2">
        <v>320</v>
      </c>
      <c r="AH132" s="160">
        <v>64</v>
      </c>
      <c r="AI132" s="161">
        <v>1795476</v>
      </c>
      <c r="AJ132" s="162">
        <v>5611</v>
      </c>
      <c r="AK132" s="2">
        <v>93</v>
      </c>
      <c r="AL132" s="179">
        <v>18</v>
      </c>
      <c r="AM132" s="180">
        <v>954720</v>
      </c>
      <c r="AN132" s="181">
        <v>10266</v>
      </c>
      <c r="AO132" t="s">
        <v>185</v>
      </c>
    </row>
    <row r="133" spans="1:41" x14ac:dyDescent="0.25">
      <c r="A133" t="s">
        <v>106</v>
      </c>
      <c r="B133" s="16">
        <v>348</v>
      </c>
      <c r="C133" s="2">
        <v>342</v>
      </c>
      <c r="D133" s="32">
        <v>98</v>
      </c>
      <c r="E133" s="2">
        <v>342</v>
      </c>
      <c r="F133" s="139">
        <v>98</v>
      </c>
      <c r="G133" s="140">
        <v>5531309</v>
      </c>
      <c r="H133" s="141">
        <v>16173</v>
      </c>
      <c r="I133" s="2">
        <v>118</v>
      </c>
      <c r="J133" s="47">
        <v>34</v>
      </c>
      <c r="K133" s="48">
        <v>601586</v>
      </c>
      <c r="L133" s="49">
        <v>5098</v>
      </c>
      <c r="M133" s="2">
        <v>117</v>
      </c>
      <c r="N133">
        <v>34</v>
      </c>
      <c r="O133" s="5">
        <v>445961</v>
      </c>
      <c r="P133" s="5">
        <v>3812</v>
      </c>
      <c r="Q133" s="2">
        <v>81</v>
      </c>
      <c r="R133">
        <v>23</v>
      </c>
      <c r="S133" s="5">
        <v>155625</v>
      </c>
      <c r="T133" s="5">
        <v>1921</v>
      </c>
      <c r="U133" s="64">
        <v>88</v>
      </c>
      <c r="V133" s="68">
        <v>25</v>
      </c>
      <c r="W133" s="69">
        <v>254496</v>
      </c>
      <c r="X133" s="70">
        <v>2892</v>
      </c>
      <c r="Y133" s="2">
        <v>342</v>
      </c>
      <c r="Z133" s="89">
        <v>98</v>
      </c>
      <c r="AA133" s="90">
        <v>4675227</v>
      </c>
      <c r="AB133" s="91">
        <v>13670</v>
      </c>
      <c r="AC133" s="2">
        <v>253</v>
      </c>
      <c r="AD133" s="108">
        <v>73</v>
      </c>
      <c r="AE133" s="109">
        <v>1884953</v>
      </c>
      <c r="AF133" s="110">
        <v>7450</v>
      </c>
      <c r="AG133" s="2">
        <v>253</v>
      </c>
      <c r="AH133" s="160">
        <v>73</v>
      </c>
      <c r="AI133" s="161">
        <v>1406387</v>
      </c>
      <c r="AJ133" s="162">
        <v>5559</v>
      </c>
      <c r="AK133" s="2">
        <v>50</v>
      </c>
      <c r="AL133" s="179">
        <v>14</v>
      </c>
      <c r="AM133" s="180">
        <v>478566</v>
      </c>
      <c r="AN133" s="181">
        <v>9571</v>
      </c>
      <c r="AO133" t="s">
        <v>185</v>
      </c>
    </row>
    <row r="134" spans="1:41" x14ac:dyDescent="0.25">
      <c r="A134" t="s">
        <v>124</v>
      </c>
      <c r="B134" s="16">
        <v>844</v>
      </c>
      <c r="C134" s="2">
        <v>758</v>
      </c>
      <c r="D134" s="32">
        <v>90</v>
      </c>
      <c r="E134" s="2">
        <v>748</v>
      </c>
      <c r="F134" s="139">
        <v>89</v>
      </c>
      <c r="G134" s="140">
        <v>15651044</v>
      </c>
      <c r="H134" s="141">
        <v>20924</v>
      </c>
      <c r="I134" s="2">
        <v>149</v>
      </c>
      <c r="J134" s="47">
        <v>18</v>
      </c>
      <c r="K134" s="48">
        <v>912049</v>
      </c>
      <c r="L134" s="49">
        <v>6121</v>
      </c>
      <c r="M134" s="2">
        <v>141</v>
      </c>
      <c r="N134">
        <v>17</v>
      </c>
      <c r="O134" s="5">
        <v>620249</v>
      </c>
      <c r="P134" s="5">
        <v>4399</v>
      </c>
      <c r="Q134" s="2">
        <v>141</v>
      </c>
      <c r="R134">
        <v>17</v>
      </c>
      <c r="S134" s="5">
        <v>291800</v>
      </c>
      <c r="T134" s="5">
        <v>2070</v>
      </c>
      <c r="U134" s="64">
        <v>127</v>
      </c>
      <c r="V134" s="68">
        <v>15</v>
      </c>
      <c r="W134" s="69">
        <v>419391</v>
      </c>
      <c r="X134" s="70">
        <v>3302</v>
      </c>
      <c r="Y134" s="2">
        <v>735</v>
      </c>
      <c r="Z134" s="89">
        <v>87</v>
      </c>
      <c r="AA134" s="90">
        <v>14319604</v>
      </c>
      <c r="AB134" s="91">
        <v>19482</v>
      </c>
      <c r="AC134" s="2">
        <v>476</v>
      </c>
      <c r="AD134" s="108">
        <v>56</v>
      </c>
      <c r="AE134" s="109">
        <v>2767816</v>
      </c>
      <c r="AF134" s="110">
        <v>5815</v>
      </c>
      <c r="AG134" s="2">
        <v>455</v>
      </c>
      <c r="AH134" s="160">
        <v>54</v>
      </c>
      <c r="AI134" s="161">
        <v>2285233</v>
      </c>
      <c r="AJ134" s="162">
        <v>5022</v>
      </c>
      <c r="AK134" s="2">
        <v>72</v>
      </c>
      <c r="AL134" s="179">
        <v>9</v>
      </c>
      <c r="AM134" s="180">
        <v>482583</v>
      </c>
      <c r="AN134" s="181">
        <v>6703</v>
      </c>
      <c r="AO134" t="s">
        <v>185</v>
      </c>
    </row>
    <row r="135" spans="1:41" x14ac:dyDescent="0.25">
      <c r="A135" t="s">
        <v>125</v>
      </c>
      <c r="B135" s="17">
        <v>1519</v>
      </c>
      <c r="C135" s="2">
        <v>1480</v>
      </c>
      <c r="D135" s="33">
        <v>97</v>
      </c>
      <c r="E135" s="2">
        <v>1480</v>
      </c>
      <c r="F135" s="142">
        <v>97</v>
      </c>
      <c r="G135" s="143">
        <v>24398720</v>
      </c>
      <c r="H135" s="144">
        <v>16486</v>
      </c>
      <c r="I135" s="2">
        <v>322</v>
      </c>
      <c r="J135" s="50">
        <v>21</v>
      </c>
      <c r="K135" s="51">
        <v>1625798</v>
      </c>
      <c r="L135" s="52">
        <v>5049</v>
      </c>
      <c r="M135" s="2">
        <v>322</v>
      </c>
      <c r="N135">
        <v>21</v>
      </c>
      <c r="O135" s="5">
        <v>1200930</v>
      </c>
      <c r="P135" s="5">
        <v>3730</v>
      </c>
      <c r="Q135" s="2">
        <v>306</v>
      </c>
      <c r="R135">
        <v>20</v>
      </c>
      <c r="S135" s="5">
        <v>424868</v>
      </c>
      <c r="T135" s="5">
        <v>1388</v>
      </c>
      <c r="U135" s="64">
        <v>339</v>
      </c>
      <c r="V135" s="71">
        <v>22</v>
      </c>
      <c r="W135" s="72">
        <v>1039742</v>
      </c>
      <c r="X135" s="73">
        <v>3067</v>
      </c>
      <c r="Y135" s="2">
        <v>1473</v>
      </c>
      <c r="Z135" s="92">
        <v>97</v>
      </c>
      <c r="AA135" s="93">
        <v>21733180</v>
      </c>
      <c r="AB135" s="94">
        <v>14754</v>
      </c>
      <c r="AC135" s="2">
        <v>969</v>
      </c>
      <c r="AD135" s="111">
        <v>64</v>
      </c>
      <c r="AE135" s="112">
        <v>8548260</v>
      </c>
      <c r="AF135" s="113">
        <v>8822</v>
      </c>
      <c r="AG135" s="2">
        <v>962</v>
      </c>
      <c r="AH135" s="163">
        <v>63</v>
      </c>
      <c r="AI135" s="164">
        <v>5705602</v>
      </c>
      <c r="AJ135" s="165">
        <v>5931</v>
      </c>
      <c r="AK135" s="2">
        <v>969</v>
      </c>
      <c r="AL135" s="182">
        <v>64</v>
      </c>
      <c r="AM135" s="183">
        <v>2842658</v>
      </c>
      <c r="AN135" s="184">
        <v>2934</v>
      </c>
      <c r="AO135" t="s">
        <v>185</v>
      </c>
    </row>
    <row r="136" spans="1:41" s="24" customFormat="1" x14ac:dyDescent="0.25">
      <c r="A136" s="24" t="s">
        <v>188</v>
      </c>
      <c r="B136" s="25">
        <f>SUM(B110:B135)</f>
        <v>10399</v>
      </c>
      <c r="C136" s="25">
        <f>SUM(C110:C135)</f>
        <v>9866</v>
      </c>
      <c r="D136" s="38">
        <f>C136/B136</f>
        <v>0.94874507164150401</v>
      </c>
      <c r="E136" s="25">
        <f>SUM(E110:E135)</f>
        <v>9794</v>
      </c>
      <c r="F136" s="145">
        <f>E136/B136</f>
        <v>0.94182132897393978</v>
      </c>
      <c r="G136" s="146">
        <f>SUM(G110:G135)</f>
        <v>170583514</v>
      </c>
      <c r="H136" s="146">
        <f>G136/E136</f>
        <v>17417.144578313251</v>
      </c>
      <c r="I136" s="25">
        <f>SUM(I110:I135)</f>
        <v>3395</v>
      </c>
      <c r="J136" s="56">
        <f>I136/B136</f>
        <v>0.32647369939417253</v>
      </c>
      <c r="K136" s="57">
        <f>SUM(K110:K135)</f>
        <v>17853501</v>
      </c>
      <c r="L136" s="57">
        <f>K136/I136</f>
        <v>5258.7631811487481</v>
      </c>
      <c r="M136" s="25">
        <f>SUM(M110:M135)</f>
        <v>3234</v>
      </c>
      <c r="N136" s="26">
        <f>M136/B136</f>
        <v>0.31099144148475816</v>
      </c>
      <c r="O136" s="27">
        <f>SUM(O110:O135)</f>
        <v>12772491</v>
      </c>
      <c r="P136" s="27">
        <f>O136/M136</f>
        <v>3949.4406307977738</v>
      </c>
      <c r="Q136" s="25">
        <f>SUM(Q110:Q135)</f>
        <v>2836</v>
      </c>
      <c r="R136" s="26">
        <f>Q136/B136</f>
        <v>0.27271853062794499</v>
      </c>
      <c r="S136" s="27">
        <f>SUM(S110:S135)</f>
        <v>5081010</v>
      </c>
      <c r="T136" s="27">
        <f>S136/Q136</f>
        <v>1791.6114245416079</v>
      </c>
      <c r="U136" s="78">
        <f>SUM(U110:U135)</f>
        <v>2975</v>
      </c>
      <c r="V136" s="79">
        <f>U136/B136</f>
        <v>0.2860852005000481</v>
      </c>
      <c r="W136" s="80">
        <f>SUM(W110:W135)</f>
        <v>9304982</v>
      </c>
      <c r="X136" s="80">
        <f>W136/U136</f>
        <v>3127.7250420168066</v>
      </c>
      <c r="Y136" s="25">
        <f>SUM(Y110:Y135)</f>
        <v>9667</v>
      </c>
      <c r="Z136" s="98">
        <f>Y136/B136</f>
        <v>0.92960861621309743</v>
      </c>
      <c r="AA136" s="99">
        <f>SUM(AA110:AA135)</f>
        <v>143425031</v>
      </c>
      <c r="AB136" s="99">
        <f>AA136/Y136</f>
        <v>14836.560566877004</v>
      </c>
      <c r="AC136" s="25">
        <f>SUM(AC110:AC135)</f>
        <v>7315</v>
      </c>
      <c r="AD136" s="117">
        <f>AC136/B136</f>
        <v>0.70343302240600059</v>
      </c>
      <c r="AE136" s="118">
        <f>SUM(AE110:AE135)</f>
        <v>57884384</v>
      </c>
      <c r="AF136" s="118">
        <f>AE136/AC136</f>
        <v>7913.1078605604926</v>
      </c>
      <c r="AG136" s="25">
        <f>SUM(AG110:AG135)</f>
        <v>7189</v>
      </c>
      <c r="AH136" s="166">
        <f>AG136/B136</f>
        <v>0.6913164727377632</v>
      </c>
      <c r="AI136" s="167">
        <f>SUM(AI110:AI135)</f>
        <v>43049493</v>
      </c>
      <c r="AJ136" s="167">
        <f>AI136/AG136</f>
        <v>5988.2449575740711</v>
      </c>
      <c r="AK136" s="25">
        <f>SUM(AK110:AK135)</f>
        <v>2281</v>
      </c>
      <c r="AL136" s="190">
        <f>AK136/B136</f>
        <v>0.21934801423213771</v>
      </c>
      <c r="AM136" s="185">
        <f>SUM(AM110:AM135)</f>
        <v>14834891</v>
      </c>
      <c r="AN136" s="185">
        <f>AM136/AK136</f>
        <v>6503.678649715037</v>
      </c>
    </row>
    <row r="137" spans="1:41" x14ac:dyDescent="0.25">
      <c r="D137" s="28"/>
      <c r="J137" s="55"/>
      <c r="K137" s="54"/>
      <c r="L137" s="54"/>
      <c r="U137" s="64"/>
      <c r="V137" s="76"/>
      <c r="W137" s="75"/>
      <c r="X137" s="75"/>
      <c r="Z137" s="97"/>
      <c r="AA137" s="96"/>
      <c r="AB137" s="96"/>
    </row>
    <row r="138" spans="1:41" x14ac:dyDescent="0.25">
      <c r="A138" s="8" t="s">
        <v>189</v>
      </c>
      <c r="D138" s="28"/>
      <c r="J138" s="55"/>
      <c r="K138" s="54"/>
      <c r="L138" s="54"/>
      <c r="U138" s="64"/>
      <c r="V138" s="76"/>
      <c r="W138" s="75"/>
      <c r="X138" s="75"/>
      <c r="Z138" s="97"/>
      <c r="AA138" s="96"/>
      <c r="AB138" s="96"/>
    </row>
    <row r="139" spans="1:41" x14ac:dyDescent="0.25">
      <c r="A139" t="s">
        <v>9</v>
      </c>
      <c r="B139" s="14">
        <v>855</v>
      </c>
      <c r="C139" s="2">
        <v>737</v>
      </c>
      <c r="D139" s="31">
        <v>86</v>
      </c>
      <c r="E139" s="2">
        <v>530</v>
      </c>
      <c r="F139" s="136">
        <v>62</v>
      </c>
      <c r="G139" s="137">
        <v>2651327</v>
      </c>
      <c r="H139" s="138">
        <v>5003</v>
      </c>
      <c r="I139" s="2">
        <v>322</v>
      </c>
      <c r="J139" s="44">
        <v>38</v>
      </c>
      <c r="K139" s="45">
        <v>1503966</v>
      </c>
      <c r="L139" s="46">
        <v>4671</v>
      </c>
      <c r="M139" s="2">
        <v>321</v>
      </c>
      <c r="N139">
        <v>38</v>
      </c>
      <c r="O139" s="5">
        <v>1158252</v>
      </c>
      <c r="P139" s="5">
        <v>3608</v>
      </c>
      <c r="Q139" s="2">
        <v>253</v>
      </c>
      <c r="R139">
        <v>30</v>
      </c>
      <c r="S139" s="5">
        <v>345714</v>
      </c>
      <c r="T139" s="5">
        <v>1366</v>
      </c>
      <c r="U139" s="64">
        <v>351</v>
      </c>
      <c r="V139" s="65">
        <v>41</v>
      </c>
      <c r="W139" s="66">
        <v>591742</v>
      </c>
      <c r="X139" s="67">
        <v>1686</v>
      </c>
      <c r="Y139" s="2">
        <v>263</v>
      </c>
      <c r="Z139" s="86">
        <v>31</v>
      </c>
      <c r="AA139" s="87">
        <v>555619</v>
      </c>
      <c r="AB139" s="88">
        <v>2113</v>
      </c>
      <c r="AC139" s="2">
        <v>607</v>
      </c>
      <c r="AD139" s="105">
        <v>71</v>
      </c>
      <c r="AE139" s="106">
        <v>4437991</v>
      </c>
      <c r="AF139" s="107">
        <v>7311</v>
      </c>
      <c r="AG139" s="2">
        <v>601</v>
      </c>
      <c r="AH139" s="157">
        <v>70</v>
      </c>
      <c r="AI139" s="158">
        <v>3356021</v>
      </c>
      <c r="AJ139" s="159">
        <v>5584</v>
      </c>
      <c r="AK139" s="2">
        <v>160</v>
      </c>
      <c r="AL139" s="176">
        <v>19</v>
      </c>
      <c r="AM139" s="177">
        <v>1081970</v>
      </c>
      <c r="AN139" s="178">
        <v>6762</v>
      </c>
      <c r="AO139" t="s">
        <v>175</v>
      </c>
    </row>
    <row r="140" spans="1:41" x14ac:dyDescent="0.25">
      <c r="A140" t="s">
        <v>55</v>
      </c>
      <c r="B140" s="16">
        <v>36</v>
      </c>
      <c r="C140" s="2">
        <v>27</v>
      </c>
      <c r="D140" s="32">
        <v>75</v>
      </c>
      <c r="E140" s="2">
        <v>24</v>
      </c>
      <c r="F140" s="139">
        <v>67</v>
      </c>
      <c r="G140" s="140">
        <v>113532</v>
      </c>
      <c r="H140" s="141">
        <v>4731</v>
      </c>
      <c r="I140" s="2">
        <v>22</v>
      </c>
      <c r="J140" s="47">
        <v>61</v>
      </c>
      <c r="K140" s="48">
        <v>100198</v>
      </c>
      <c r="L140" s="49">
        <v>4554</v>
      </c>
      <c r="M140" s="2">
        <v>22</v>
      </c>
      <c r="N140">
        <v>61</v>
      </c>
      <c r="O140" s="5">
        <v>94105</v>
      </c>
      <c r="P140" s="5">
        <v>4278</v>
      </c>
      <c r="Q140" s="2">
        <v>9</v>
      </c>
      <c r="R140">
        <v>25</v>
      </c>
      <c r="S140" s="5">
        <v>6093</v>
      </c>
      <c r="T140" s="5">
        <v>677</v>
      </c>
      <c r="U140" s="64">
        <v>16</v>
      </c>
      <c r="V140" s="68">
        <v>44</v>
      </c>
      <c r="W140" s="69">
        <v>13334</v>
      </c>
      <c r="X140" s="70">
        <v>833</v>
      </c>
      <c r="Y140" s="2">
        <v>0</v>
      </c>
      <c r="Z140" s="89">
        <v>0</v>
      </c>
      <c r="AA140" s="90">
        <v>0</v>
      </c>
      <c r="AB140" s="91"/>
      <c r="AC140" s="2">
        <v>16</v>
      </c>
      <c r="AD140" s="108">
        <v>44</v>
      </c>
      <c r="AE140" s="109">
        <v>76315</v>
      </c>
      <c r="AF140" s="110">
        <v>4770</v>
      </c>
      <c r="AG140" s="2">
        <v>16</v>
      </c>
      <c r="AH140" s="160">
        <v>44</v>
      </c>
      <c r="AI140" s="161">
        <v>76315</v>
      </c>
      <c r="AJ140" s="162">
        <v>4770</v>
      </c>
      <c r="AK140" s="2">
        <v>0</v>
      </c>
      <c r="AL140" s="179">
        <v>0</v>
      </c>
      <c r="AM140" s="180">
        <v>0</v>
      </c>
      <c r="AN140" s="181"/>
      <c r="AO140" t="s">
        <v>175</v>
      </c>
    </row>
    <row r="141" spans="1:41" x14ac:dyDescent="0.25">
      <c r="A141" t="s">
        <v>73</v>
      </c>
      <c r="B141" s="16">
        <v>2406</v>
      </c>
      <c r="C141" s="2">
        <v>1964</v>
      </c>
      <c r="D141" s="32">
        <v>82</v>
      </c>
      <c r="E141" s="2">
        <v>1240</v>
      </c>
      <c r="F141" s="139">
        <v>52</v>
      </c>
      <c r="G141" s="140">
        <v>5524351</v>
      </c>
      <c r="H141" s="141">
        <v>4455</v>
      </c>
      <c r="I141" s="2">
        <v>770</v>
      </c>
      <c r="J141" s="47">
        <v>32</v>
      </c>
      <c r="K141" s="48">
        <v>3433491</v>
      </c>
      <c r="L141" s="49">
        <v>4459</v>
      </c>
      <c r="M141" s="2">
        <v>769</v>
      </c>
      <c r="N141">
        <v>32</v>
      </c>
      <c r="O141" s="5">
        <v>2860545</v>
      </c>
      <c r="P141" s="5">
        <v>3720</v>
      </c>
      <c r="Q141" s="2">
        <v>601</v>
      </c>
      <c r="R141">
        <v>25</v>
      </c>
      <c r="S141" s="5">
        <v>572946</v>
      </c>
      <c r="T141" s="5">
        <v>953</v>
      </c>
      <c r="U141" s="64">
        <v>755</v>
      </c>
      <c r="V141" s="68">
        <v>31</v>
      </c>
      <c r="W141" s="69">
        <v>1005059</v>
      </c>
      <c r="X141" s="70">
        <v>1331</v>
      </c>
      <c r="Y141" s="2">
        <v>588</v>
      </c>
      <c r="Z141" s="89">
        <v>24</v>
      </c>
      <c r="AA141" s="90">
        <v>1085801</v>
      </c>
      <c r="AB141" s="91">
        <v>1847</v>
      </c>
      <c r="AC141" s="2">
        <v>1717</v>
      </c>
      <c r="AD141" s="108">
        <v>71</v>
      </c>
      <c r="AE141" s="109">
        <v>12576220</v>
      </c>
      <c r="AF141" s="110">
        <v>7325</v>
      </c>
      <c r="AG141" s="2">
        <v>1703</v>
      </c>
      <c r="AH141" s="160">
        <v>71</v>
      </c>
      <c r="AI141" s="161">
        <v>9511689</v>
      </c>
      <c r="AJ141" s="162">
        <v>5585</v>
      </c>
      <c r="AK141" s="2">
        <v>431</v>
      </c>
      <c r="AL141" s="179">
        <v>18</v>
      </c>
      <c r="AM141" s="180">
        <v>3064531</v>
      </c>
      <c r="AN141" s="181">
        <v>7110</v>
      </c>
      <c r="AO141" t="s">
        <v>175</v>
      </c>
    </row>
    <row r="142" spans="1:41" x14ac:dyDescent="0.25">
      <c r="A142" t="s">
        <v>170</v>
      </c>
      <c r="B142" s="16">
        <v>1205</v>
      </c>
      <c r="C142" s="2">
        <v>1028</v>
      </c>
      <c r="D142" s="32">
        <v>85</v>
      </c>
      <c r="E142" s="2">
        <v>685</v>
      </c>
      <c r="F142" s="139">
        <v>57</v>
      </c>
      <c r="G142" s="140">
        <v>2969845</v>
      </c>
      <c r="H142" s="141">
        <v>4336</v>
      </c>
      <c r="I142" s="2">
        <v>425</v>
      </c>
      <c r="J142" s="47">
        <v>35</v>
      </c>
      <c r="K142" s="48">
        <v>1960389</v>
      </c>
      <c r="L142" s="49">
        <v>4613</v>
      </c>
      <c r="M142" s="2">
        <v>425</v>
      </c>
      <c r="N142">
        <v>35</v>
      </c>
      <c r="O142" s="5">
        <v>1626930</v>
      </c>
      <c r="P142" s="5">
        <v>3828</v>
      </c>
      <c r="Q142" s="2">
        <v>324</v>
      </c>
      <c r="R142">
        <v>27</v>
      </c>
      <c r="S142" s="5">
        <v>333459</v>
      </c>
      <c r="T142" s="5">
        <v>1029</v>
      </c>
      <c r="U142" s="64">
        <v>364</v>
      </c>
      <c r="V142" s="68">
        <v>30</v>
      </c>
      <c r="W142" s="69">
        <v>508938</v>
      </c>
      <c r="X142" s="70">
        <v>1398</v>
      </c>
      <c r="Y142" s="2">
        <v>291</v>
      </c>
      <c r="Z142" s="89">
        <v>24</v>
      </c>
      <c r="AA142" s="90">
        <v>500518</v>
      </c>
      <c r="AB142" s="91">
        <v>1720</v>
      </c>
      <c r="AC142" s="2">
        <v>906</v>
      </c>
      <c r="AD142" s="108">
        <v>75</v>
      </c>
      <c r="AE142" s="109">
        <v>6977574</v>
      </c>
      <c r="AF142" s="110">
        <v>7702</v>
      </c>
      <c r="AG142" s="2">
        <v>899</v>
      </c>
      <c r="AH142" s="160">
        <v>75</v>
      </c>
      <c r="AI142" s="161">
        <v>5074718</v>
      </c>
      <c r="AJ142" s="162">
        <v>5645</v>
      </c>
      <c r="AK142" s="2">
        <v>286</v>
      </c>
      <c r="AL142" s="179">
        <v>24</v>
      </c>
      <c r="AM142" s="180">
        <v>1902856</v>
      </c>
      <c r="AN142" s="181">
        <v>6653</v>
      </c>
      <c r="AO142" t="s">
        <v>175</v>
      </c>
    </row>
    <row r="143" spans="1:41" x14ac:dyDescent="0.25">
      <c r="A143" t="s">
        <v>104</v>
      </c>
      <c r="B143" s="16">
        <v>2210</v>
      </c>
      <c r="C143" s="2">
        <v>1762</v>
      </c>
      <c r="D143" s="32">
        <v>80</v>
      </c>
      <c r="E143" s="2">
        <v>1083</v>
      </c>
      <c r="F143" s="139">
        <v>49</v>
      </c>
      <c r="G143" s="140">
        <v>5513031</v>
      </c>
      <c r="H143" s="141">
        <v>5091</v>
      </c>
      <c r="I143" s="2">
        <v>804</v>
      </c>
      <c r="J143" s="47">
        <v>36</v>
      </c>
      <c r="K143" s="48">
        <v>3714593</v>
      </c>
      <c r="L143" s="49">
        <v>4620</v>
      </c>
      <c r="M143" s="2">
        <v>803</v>
      </c>
      <c r="N143">
        <v>36</v>
      </c>
      <c r="O143" s="5">
        <v>3142395</v>
      </c>
      <c r="P143" s="5">
        <v>3913</v>
      </c>
      <c r="Q143" s="2">
        <v>663</v>
      </c>
      <c r="R143">
        <v>30</v>
      </c>
      <c r="S143" s="5">
        <v>572198</v>
      </c>
      <c r="T143" s="5">
        <v>863</v>
      </c>
      <c r="U143" s="64">
        <v>789</v>
      </c>
      <c r="V143" s="68">
        <v>36</v>
      </c>
      <c r="W143" s="69">
        <v>953252</v>
      </c>
      <c r="X143" s="70">
        <v>1208</v>
      </c>
      <c r="Y143" s="2">
        <v>288</v>
      </c>
      <c r="Z143" s="89">
        <v>13</v>
      </c>
      <c r="AA143" s="90">
        <v>845186</v>
      </c>
      <c r="AB143" s="91">
        <v>2935</v>
      </c>
      <c r="AC143" s="2">
        <v>1501</v>
      </c>
      <c r="AD143" s="108">
        <v>68</v>
      </c>
      <c r="AE143" s="109">
        <v>10811717</v>
      </c>
      <c r="AF143" s="110">
        <v>7203</v>
      </c>
      <c r="AG143" s="2">
        <v>1471</v>
      </c>
      <c r="AH143" s="160">
        <v>67</v>
      </c>
      <c r="AI143" s="161">
        <v>8158127</v>
      </c>
      <c r="AJ143" s="162">
        <v>5546</v>
      </c>
      <c r="AK143" s="2">
        <v>406</v>
      </c>
      <c r="AL143" s="179">
        <v>18</v>
      </c>
      <c r="AM143" s="180">
        <v>2653590</v>
      </c>
      <c r="AN143" s="181">
        <v>6536</v>
      </c>
      <c r="AO143" t="s">
        <v>175</v>
      </c>
    </row>
    <row r="144" spans="1:41" x14ac:dyDescent="0.25">
      <c r="A144" t="s">
        <v>108</v>
      </c>
      <c r="B144" s="16">
        <v>506</v>
      </c>
      <c r="C144" s="2">
        <v>461</v>
      </c>
      <c r="D144" s="32">
        <v>91</v>
      </c>
      <c r="E144" s="2">
        <v>397</v>
      </c>
      <c r="F144" s="139">
        <v>78</v>
      </c>
      <c r="G144" s="140">
        <v>2341477</v>
      </c>
      <c r="H144" s="141">
        <v>5898</v>
      </c>
      <c r="I144" s="2">
        <v>238</v>
      </c>
      <c r="J144" s="47">
        <v>47</v>
      </c>
      <c r="K144" s="48">
        <v>1116889</v>
      </c>
      <c r="L144" s="49">
        <v>4693</v>
      </c>
      <c r="M144" s="2">
        <v>237</v>
      </c>
      <c r="N144">
        <v>47</v>
      </c>
      <c r="O144" s="5">
        <v>927787</v>
      </c>
      <c r="P144" s="5">
        <v>3915</v>
      </c>
      <c r="Q144" s="2">
        <v>204</v>
      </c>
      <c r="R144">
        <v>40</v>
      </c>
      <c r="S144" s="5">
        <v>189102</v>
      </c>
      <c r="T144" s="5">
        <v>927</v>
      </c>
      <c r="U144" s="64">
        <v>233</v>
      </c>
      <c r="V144" s="68">
        <v>46</v>
      </c>
      <c r="W144" s="69">
        <v>381423</v>
      </c>
      <c r="X144" s="70">
        <v>1637</v>
      </c>
      <c r="Y144" s="2">
        <v>274</v>
      </c>
      <c r="Z144" s="89">
        <v>54</v>
      </c>
      <c r="AA144" s="90">
        <v>843165</v>
      </c>
      <c r="AB144" s="91">
        <v>3077</v>
      </c>
      <c r="AC144" s="2">
        <v>369</v>
      </c>
      <c r="AD144" s="108">
        <v>73</v>
      </c>
      <c r="AE144" s="109">
        <v>2503548</v>
      </c>
      <c r="AF144" s="110">
        <v>6785</v>
      </c>
      <c r="AG144" s="2">
        <v>368</v>
      </c>
      <c r="AH144" s="160">
        <v>73</v>
      </c>
      <c r="AI144" s="161">
        <v>2008344</v>
      </c>
      <c r="AJ144" s="162">
        <v>5457</v>
      </c>
      <c r="AK144" s="2">
        <v>83</v>
      </c>
      <c r="AL144" s="179">
        <v>16</v>
      </c>
      <c r="AM144" s="180">
        <v>495204</v>
      </c>
      <c r="AN144" s="181">
        <v>5966</v>
      </c>
      <c r="AO144" t="s">
        <v>175</v>
      </c>
    </row>
    <row r="145" spans="1:41" x14ac:dyDescent="0.25">
      <c r="A145" t="s">
        <v>119</v>
      </c>
      <c r="B145" s="17">
        <v>1615</v>
      </c>
      <c r="C145" s="2">
        <v>1400</v>
      </c>
      <c r="D145" s="33">
        <v>87</v>
      </c>
      <c r="E145" s="2">
        <v>1016</v>
      </c>
      <c r="F145" s="142">
        <v>63</v>
      </c>
      <c r="G145" s="143">
        <v>3793611</v>
      </c>
      <c r="H145" s="144">
        <v>3734</v>
      </c>
      <c r="I145" s="2">
        <v>448</v>
      </c>
      <c r="J145" s="50">
        <v>28</v>
      </c>
      <c r="K145" s="51">
        <v>1958620</v>
      </c>
      <c r="L145" s="52">
        <v>4372</v>
      </c>
      <c r="M145" s="2">
        <v>441</v>
      </c>
      <c r="N145">
        <v>27</v>
      </c>
      <c r="O145" s="5">
        <v>1558740</v>
      </c>
      <c r="P145" s="5">
        <v>3535</v>
      </c>
      <c r="Q145" s="2">
        <v>427</v>
      </c>
      <c r="R145">
        <v>26</v>
      </c>
      <c r="S145" s="5">
        <v>399880</v>
      </c>
      <c r="T145" s="5">
        <v>936</v>
      </c>
      <c r="U145" s="64">
        <v>318</v>
      </c>
      <c r="V145" s="71">
        <v>20</v>
      </c>
      <c r="W145" s="72">
        <v>610064</v>
      </c>
      <c r="X145" s="73">
        <v>1918</v>
      </c>
      <c r="Y145" s="2">
        <v>729</v>
      </c>
      <c r="Z145" s="92">
        <v>45</v>
      </c>
      <c r="AA145" s="93">
        <v>1224927</v>
      </c>
      <c r="AB145" s="94">
        <v>1680</v>
      </c>
      <c r="AC145" s="2">
        <v>1129</v>
      </c>
      <c r="AD145" s="111">
        <v>70</v>
      </c>
      <c r="AE145" s="112">
        <v>10130955</v>
      </c>
      <c r="AF145" s="113">
        <v>8973</v>
      </c>
      <c r="AG145" s="2">
        <v>1114</v>
      </c>
      <c r="AH145" s="163">
        <v>69</v>
      </c>
      <c r="AI145" s="164">
        <v>6213038</v>
      </c>
      <c r="AJ145" s="165">
        <v>5577</v>
      </c>
      <c r="AK145" s="2">
        <v>499</v>
      </c>
      <c r="AL145" s="182">
        <v>31</v>
      </c>
      <c r="AM145" s="183">
        <v>3917917</v>
      </c>
      <c r="AN145" s="184">
        <v>7852</v>
      </c>
      <c r="AO145" t="s">
        <v>175</v>
      </c>
    </row>
    <row r="146" spans="1:41" s="24" customFormat="1" x14ac:dyDescent="0.25">
      <c r="A146" s="24" t="s">
        <v>190</v>
      </c>
      <c r="B146" s="25">
        <f>SUM(B139:B145)</f>
        <v>8833</v>
      </c>
      <c r="C146" s="25">
        <f>SUM(C139:C145)</f>
        <v>7379</v>
      </c>
      <c r="D146" s="38">
        <f>C146/B146</f>
        <v>0.83539001471753649</v>
      </c>
      <c r="E146" s="25">
        <f>SUM(E139:E145)</f>
        <v>4975</v>
      </c>
      <c r="F146" s="145">
        <f>E146/B146</f>
        <v>0.56322880108683349</v>
      </c>
      <c r="G146" s="146">
        <f>SUM(G139:G145)</f>
        <v>22907174</v>
      </c>
      <c r="H146" s="146">
        <f>G146/E146</f>
        <v>4604.457085427136</v>
      </c>
      <c r="I146" s="25">
        <f>SUM(I139:I145)</f>
        <v>3029</v>
      </c>
      <c r="J146" s="56">
        <f>I146/B146</f>
        <v>0.34291860070191327</v>
      </c>
      <c r="K146" s="57">
        <f>SUM(K139:K145)</f>
        <v>13788146</v>
      </c>
      <c r="L146" s="57">
        <f>K146/I146</f>
        <v>4552.0455595906242</v>
      </c>
      <c r="M146" s="25">
        <f>SUM(M139:M145)</f>
        <v>3018</v>
      </c>
      <c r="N146" s="26">
        <f>M146/B146</f>
        <v>0.34167327068945996</v>
      </c>
      <c r="O146" s="27">
        <f>SUM(O139:O145)</f>
        <v>11368754</v>
      </c>
      <c r="P146" s="27">
        <f>O146/M146</f>
        <v>3766.9827700463884</v>
      </c>
      <c r="Q146" s="25">
        <f>SUM(Q139:Q145)</f>
        <v>2481</v>
      </c>
      <c r="R146" s="26">
        <f>Q146/B146</f>
        <v>0.28087852371787614</v>
      </c>
      <c r="S146" s="27">
        <f>SUM(S139:S145)</f>
        <v>2419392</v>
      </c>
      <c r="T146" s="27">
        <f>S146/Q146</f>
        <v>975.16807738814998</v>
      </c>
      <c r="U146" s="78">
        <f>SUM(U139:U145)</f>
        <v>2826</v>
      </c>
      <c r="V146" s="79">
        <f>U146/B146</f>
        <v>0.31993660138118418</v>
      </c>
      <c r="W146" s="80">
        <f>SUM(W139:W145)</f>
        <v>4063812</v>
      </c>
      <c r="X146" s="80">
        <f>W146/U146</f>
        <v>1438.0084925690021</v>
      </c>
      <c r="Y146" s="25">
        <f>SUM(Y139:Y145)</f>
        <v>2433</v>
      </c>
      <c r="Z146" s="98">
        <f>Y146/B146</f>
        <v>0.27544435639080722</v>
      </c>
      <c r="AA146" s="99">
        <f>SUM(AA139:AA145)</f>
        <v>5055216</v>
      </c>
      <c r="AB146" s="99">
        <f>AA146/Y146</f>
        <v>2077.7706535141801</v>
      </c>
      <c r="AC146" s="25">
        <f>SUM(AC139:AC145)</f>
        <v>6245</v>
      </c>
      <c r="AD146" s="117">
        <f>AC146/B146</f>
        <v>0.70700781161553261</v>
      </c>
      <c r="AE146" s="118">
        <f>SUM(AE139:AE145)</f>
        <v>47514320</v>
      </c>
      <c r="AF146" s="118">
        <f>AE146/AC146</f>
        <v>7608.3779023218576</v>
      </c>
      <c r="AG146" s="25">
        <f>SUM(AG139:AG145)</f>
        <v>6172</v>
      </c>
      <c r="AH146" s="166">
        <f>AG146/B146</f>
        <v>0.69874334880561528</v>
      </c>
      <c r="AI146" s="167">
        <f>SUM(AI139:AI145)</f>
        <v>34398252</v>
      </c>
      <c r="AJ146" s="167">
        <f>AI146/AG146</f>
        <v>5573.2747893713549</v>
      </c>
      <c r="AK146" s="25">
        <f>SUM(AK139:AK145)</f>
        <v>1865</v>
      </c>
      <c r="AL146" s="190">
        <f>AK146/B146</f>
        <v>0.21114004302049133</v>
      </c>
      <c r="AM146" s="185">
        <f>SUM(AM139:AM145)</f>
        <v>13116068</v>
      </c>
      <c r="AN146" s="186">
        <f>AM146/AK146</f>
        <v>7032.7442359249326</v>
      </c>
    </row>
    <row r="147" spans="1:41" x14ac:dyDescent="0.25">
      <c r="D147" s="28"/>
      <c r="J147" s="55"/>
      <c r="K147" s="54"/>
      <c r="L147" s="54"/>
      <c r="U147" s="64"/>
      <c r="V147" s="76"/>
      <c r="W147" s="75"/>
      <c r="X147" s="75"/>
      <c r="Z147" s="97"/>
      <c r="AA147" s="96"/>
      <c r="AB147" s="96"/>
    </row>
    <row r="148" spans="1:41" x14ac:dyDescent="0.25">
      <c r="A148" s="8" t="s">
        <v>191</v>
      </c>
      <c r="D148" s="28"/>
      <c r="J148" s="55"/>
      <c r="K148" s="54"/>
      <c r="L148" s="54"/>
      <c r="U148" s="64"/>
      <c r="V148" s="76"/>
      <c r="W148" s="75"/>
      <c r="X148" s="75"/>
      <c r="Z148" s="97"/>
      <c r="AA148" s="96"/>
      <c r="AB148" s="96"/>
    </row>
    <row r="149" spans="1:41" x14ac:dyDescent="0.25">
      <c r="A149" t="s">
        <v>110</v>
      </c>
      <c r="B149" s="14">
        <v>264</v>
      </c>
      <c r="C149" s="2">
        <v>244</v>
      </c>
      <c r="D149" s="31">
        <v>92</v>
      </c>
      <c r="E149" s="2">
        <v>239</v>
      </c>
      <c r="F149" s="136">
        <v>91</v>
      </c>
      <c r="G149" s="137">
        <v>1989391</v>
      </c>
      <c r="H149" s="138">
        <v>8324</v>
      </c>
      <c r="I149" s="2">
        <v>120</v>
      </c>
      <c r="J149" s="44">
        <v>45</v>
      </c>
      <c r="K149" s="45">
        <v>614341</v>
      </c>
      <c r="L149" s="46">
        <v>5120</v>
      </c>
      <c r="M149" s="2">
        <v>120</v>
      </c>
      <c r="N149">
        <v>45</v>
      </c>
      <c r="O149" s="5">
        <v>525654</v>
      </c>
      <c r="P149" s="5">
        <v>4380</v>
      </c>
      <c r="Q149" s="2">
        <v>96</v>
      </c>
      <c r="R149">
        <v>36</v>
      </c>
      <c r="S149" s="5">
        <v>88687</v>
      </c>
      <c r="T149" s="5">
        <v>924</v>
      </c>
      <c r="U149" s="64">
        <v>174</v>
      </c>
      <c r="V149" s="65">
        <v>66</v>
      </c>
      <c r="W149" s="66">
        <v>474635</v>
      </c>
      <c r="X149" s="67">
        <v>2728</v>
      </c>
      <c r="Y149" s="2">
        <v>216</v>
      </c>
      <c r="Z149" s="86">
        <v>82</v>
      </c>
      <c r="AA149" s="87">
        <v>900415</v>
      </c>
      <c r="AB149" s="88">
        <v>4169</v>
      </c>
      <c r="AC149" s="2">
        <v>192</v>
      </c>
      <c r="AD149" s="105">
        <v>73</v>
      </c>
      <c r="AE149" s="106">
        <v>1334110</v>
      </c>
      <c r="AF149" s="107">
        <v>6948</v>
      </c>
      <c r="AG149" s="2">
        <v>189</v>
      </c>
      <c r="AH149" s="157">
        <v>72</v>
      </c>
      <c r="AI149" s="158">
        <v>1108034</v>
      </c>
      <c r="AJ149" s="159">
        <v>5863</v>
      </c>
      <c r="AK149" s="2">
        <v>32</v>
      </c>
      <c r="AL149" s="176">
        <v>12</v>
      </c>
      <c r="AM149" s="177">
        <v>226076</v>
      </c>
      <c r="AN149" s="178">
        <v>7065</v>
      </c>
      <c r="AO149" t="s">
        <v>176</v>
      </c>
    </row>
    <row r="150" spans="1:41" x14ac:dyDescent="0.25">
      <c r="A150" t="s">
        <v>111</v>
      </c>
      <c r="B150" s="16">
        <v>2339</v>
      </c>
      <c r="C150" s="2">
        <v>2298</v>
      </c>
      <c r="D150" s="32">
        <v>98</v>
      </c>
      <c r="E150" s="2">
        <v>2278</v>
      </c>
      <c r="F150" s="139">
        <v>97</v>
      </c>
      <c r="G150" s="140">
        <v>11688042</v>
      </c>
      <c r="H150" s="141">
        <v>5131</v>
      </c>
      <c r="I150" s="2">
        <v>633</v>
      </c>
      <c r="J150" s="47">
        <v>27</v>
      </c>
      <c r="K150" s="48">
        <v>3068557</v>
      </c>
      <c r="L150" s="49">
        <v>4848</v>
      </c>
      <c r="M150" s="2">
        <v>633</v>
      </c>
      <c r="N150">
        <v>27</v>
      </c>
      <c r="O150" s="5">
        <v>2549436</v>
      </c>
      <c r="P150" s="5">
        <v>4028</v>
      </c>
      <c r="Q150" s="2">
        <v>558</v>
      </c>
      <c r="R150">
        <v>24</v>
      </c>
      <c r="S150" s="5">
        <v>519121</v>
      </c>
      <c r="T150" s="5">
        <v>930</v>
      </c>
      <c r="U150" s="64">
        <v>2077</v>
      </c>
      <c r="V150" s="68">
        <v>89</v>
      </c>
      <c r="W150" s="69">
        <v>4492473</v>
      </c>
      <c r="X150" s="70">
        <v>2163</v>
      </c>
      <c r="Y150" s="2">
        <v>1147</v>
      </c>
      <c r="Z150" s="89">
        <v>49</v>
      </c>
      <c r="AA150" s="90">
        <v>4127012</v>
      </c>
      <c r="AB150" s="91">
        <v>3598</v>
      </c>
      <c r="AC150" s="2">
        <v>1550</v>
      </c>
      <c r="AD150" s="108">
        <v>66</v>
      </c>
      <c r="AE150" s="109">
        <v>10754240</v>
      </c>
      <c r="AF150" s="110">
        <v>6938</v>
      </c>
      <c r="AG150" s="2">
        <v>1516</v>
      </c>
      <c r="AH150" s="160">
        <v>65</v>
      </c>
      <c r="AI150" s="161">
        <v>8549197</v>
      </c>
      <c r="AJ150" s="162">
        <v>5639</v>
      </c>
      <c r="AK150" s="2">
        <v>221</v>
      </c>
      <c r="AL150" s="179">
        <v>9</v>
      </c>
      <c r="AM150" s="180">
        <v>2205043</v>
      </c>
      <c r="AN150" s="181">
        <v>9978</v>
      </c>
      <c r="AO150" t="s">
        <v>176</v>
      </c>
    </row>
    <row r="151" spans="1:41" x14ac:dyDescent="0.25">
      <c r="A151" t="s">
        <v>112</v>
      </c>
      <c r="B151" s="16">
        <v>418</v>
      </c>
      <c r="C151" s="2">
        <v>408</v>
      </c>
      <c r="D151" s="32">
        <v>98</v>
      </c>
      <c r="E151" s="2">
        <v>405</v>
      </c>
      <c r="F151" s="139">
        <v>97</v>
      </c>
      <c r="G151" s="140">
        <v>3224025</v>
      </c>
      <c r="H151" s="141">
        <v>7961</v>
      </c>
      <c r="I151" s="2">
        <v>160</v>
      </c>
      <c r="J151" s="47">
        <v>38</v>
      </c>
      <c r="K151" s="48">
        <v>878001</v>
      </c>
      <c r="L151" s="49">
        <v>5488</v>
      </c>
      <c r="M151" s="2">
        <v>145</v>
      </c>
      <c r="N151">
        <v>35</v>
      </c>
      <c r="O151" s="5">
        <v>649607</v>
      </c>
      <c r="P151" s="5">
        <v>4480</v>
      </c>
      <c r="Q151" s="2">
        <v>149</v>
      </c>
      <c r="R151">
        <v>36</v>
      </c>
      <c r="S151" s="5">
        <v>228394</v>
      </c>
      <c r="T151" s="5">
        <v>1533</v>
      </c>
      <c r="U151" s="64">
        <v>365</v>
      </c>
      <c r="V151" s="68">
        <v>87</v>
      </c>
      <c r="W151" s="69">
        <v>935858</v>
      </c>
      <c r="X151" s="70">
        <v>2564</v>
      </c>
      <c r="Y151" s="2">
        <v>316</v>
      </c>
      <c r="Z151" s="89">
        <v>76</v>
      </c>
      <c r="AA151" s="90">
        <v>1410166</v>
      </c>
      <c r="AB151" s="91">
        <v>4463</v>
      </c>
      <c r="AC151" s="2">
        <v>271</v>
      </c>
      <c r="AD151" s="108">
        <v>65</v>
      </c>
      <c r="AE151" s="109">
        <v>1932956</v>
      </c>
      <c r="AF151" s="110">
        <v>7133</v>
      </c>
      <c r="AG151" s="2">
        <v>270</v>
      </c>
      <c r="AH151" s="160">
        <v>65</v>
      </c>
      <c r="AI151" s="161">
        <v>1545723</v>
      </c>
      <c r="AJ151" s="162">
        <v>5725</v>
      </c>
      <c r="AK151" s="2">
        <v>45</v>
      </c>
      <c r="AL151" s="179">
        <v>11</v>
      </c>
      <c r="AM151" s="180">
        <v>387233</v>
      </c>
      <c r="AN151" s="181">
        <v>8605</v>
      </c>
      <c r="AO151" t="s">
        <v>176</v>
      </c>
    </row>
    <row r="152" spans="1:41" x14ac:dyDescent="0.25">
      <c r="A152" t="s">
        <v>113</v>
      </c>
      <c r="B152" s="16">
        <v>92</v>
      </c>
      <c r="C152" s="2">
        <v>92</v>
      </c>
      <c r="D152" s="32">
        <v>100</v>
      </c>
      <c r="E152" s="2">
        <v>86</v>
      </c>
      <c r="F152" s="139">
        <v>93</v>
      </c>
      <c r="G152" s="140">
        <v>456663</v>
      </c>
      <c r="H152" s="141">
        <v>5310</v>
      </c>
      <c r="I152" s="2">
        <v>28</v>
      </c>
      <c r="J152" s="47">
        <v>30</v>
      </c>
      <c r="K152" s="48">
        <v>144793</v>
      </c>
      <c r="L152" s="49">
        <v>5171</v>
      </c>
      <c r="M152" s="2">
        <v>28</v>
      </c>
      <c r="N152">
        <v>30</v>
      </c>
      <c r="O152" s="5">
        <v>115443</v>
      </c>
      <c r="P152" s="5">
        <v>4123</v>
      </c>
      <c r="Q152" s="2">
        <v>27</v>
      </c>
      <c r="R152">
        <v>29</v>
      </c>
      <c r="S152" s="5">
        <v>29350</v>
      </c>
      <c r="T152" s="5">
        <v>1087</v>
      </c>
      <c r="U152" s="64">
        <v>72</v>
      </c>
      <c r="V152" s="68">
        <v>78</v>
      </c>
      <c r="W152" s="69">
        <v>177266</v>
      </c>
      <c r="X152" s="70">
        <v>2462</v>
      </c>
      <c r="Y152" s="2">
        <v>50</v>
      </c>
      <c r="Z152" s="89">
        <v>54</v>
      </c>
      <c r="AA152" s="90">
        <v>134604</v>
      </c>
      <c r="AB152" s="91">
        <v>2692</v>
      </c>
      <c r="AC152" s="2">
        <v>70</v>
      </c>
      <c r="AD152" s="108">
        <v>76</v>
      </c>
      <c r="AE152" s="109">
        <v>403797</v>
      </c>
      <c r="AF152" s="110">
        <v>5769</v>
      </c>
      <c r="AG152" s="2">
        <v>69</v>
      </c>
      <c r="AH152" s="160">
        <v>75</v>
      </c>
      <c r="AI152" s="161">
        <v>367157</v>
      </c>
      <c r="AJ152" s="162">
        <v>5321</v>
      </c>
      <c r="AK152" s="2">
        <v>7</v>
      </c>
      <c r="AL152" s="179">
        <v>8</v>
      </c>
      <c r="AM152" s="180">
        <v>36640</v>
      </c>
      <c r="AN152" s="181">
        <v>5234</v>
      </c>
      <c r="AO152" t="s">
        <v>176</v>
      </c>
    </row>
    <row r="153" spans="1:41" x14ac:dyDescent="0.25">
      <c r="A153" t="s">
        <v>114</v>
      </c>
      <c r="B153" s="17">
        <v>5311</v>
      </c>
      <c r="C153" s="2">
        <v>4897</v>
      </c>
      <c r="D153" s="33">
        <v>92</v>
      </c>
      <c r="E153" s="2">
        <v>4686</v>
      </c>
      <c r="F153" s="142">
        <v>88</v>
      </c>
      <c r="G153" s="143">
        <v>26446357</v>
      </c>
      <c r="H153" s="144">
        <v>5644</v>
      </c>
      <c r="I153" s="2">
        <v>1248</v>
      </c>
      <c r="J153" s="50">
        <v>23</v>
      </c>
      <c r="K153" s="51">
        <v>6762198</v>
      </c>
      <c r="L153" s="52">
        <v>5418</v>
      </c>
      <c r="M153" s="2">
        <v>1248</v>
      </c>
      <c r="N153">
        <v>23</v>
      </c>
      <c r="O153" s="5">
        <v>5323026</v>
      </c>
      <c r="P153" s="5">
        <v>4265</v>
      </c>
      <c r="Q153" s="2">
        <v>1219</v>
      </c>
      <c r="R153">
        <v>23</v>
      </c>
      <c r="S153" s="5">
        <v>1439172</v>
      </c>
      <c r="T153" s="5">
        <v>1181</v>
      </c>
      <c r="U153" s="64">
        <v>3448</v>
      </c>
      <c r="V153" s="71">
        <v>65</v>
      </c>
      <c r="W153" s="72">
        <v>7738366</v>
      </c>
      <c r="X153" s="73">
        <v>2244</v>
      </c>
      <c r="Y153" s="2">
        <v>3137</v>
      </c>
      <c r="Z153" s="92">
        <v>59</v>
      </c>
      <c r="AA153" s="93">
        <v>11945793</v>
      </c>
      <c r="AB153" s="94">
        <v>3808</v>
      </c>
      <c r="AC153" s="2">
        <v>2807</v>
      </c>
      <c r="AD153" s="111">
        <v>53</v>
      </c>
      <c r="AE153" s="112">
        <v>18511599</v>
      </c>
      <c r="AF153" s="113">
        <v>6595</v>
      </c>
      <c r="AG153" s="2">
        <v>2781</v>
      </c>
      <c r="AH153" s="163">
        <v>52</v>
      </c>
      <c r="AI153" s="164">
        <v>15399585</v>
      </c>
      <c r="AJ153" s="165">
        <v>5537</v>
      </c>
      <c r="AK153" s="2">
        <v>353</v>
      </c>
      <c r="AL153" s="182">
        <v>7</v>
      </c>
      <c r="AM153" s="183">
        <v>3112014</v>
      </c>
      <c r="AN153" s="184">
        <v>8816</v>
      </c>
      <c r="AO153" t="s">
        <v>176</v>
      </c>
    </row>
    <row r="154" spans="1:41" s="24" customFormat="1" x14ac:dyDescent="0.25">
      <c r="A154" s="24" t="s">
        <v>192</v>
      </c>
      <c r="B154" s="25">
        <f>SUM(B149:B153)</f>
        <v>8424</v>
      </c>
      <c r="C154" s="25">
        <f>SUM(C147:C153)</f>
        <v>7939</v>
      </c>
      <c r="D154" s="38">
        <f>C154/B154</f>
        <v>0.94242640075973405</v>
      </c>
      <c r="E154" s="25">
        <f>SUM(E147:E153)</f>
        <v>7694</v>
      </c>
      <c r="F154" s="145">
        <f>E154/B154</f>
        <v>0.91334283000949668</v>
      </c>
      <c r="G154" s="146">
        <f>SUM(G147:G153)</f>
        <v>43804478</v>
      </c>
      <c r="H154" s="146">
        <f>G154/E154</f>
        <v>5693.3296074863529</v>
      </c>
      <c r="I154" s="25">
        <f>SUM(I147:I153)</f>
        <v>2189</v>
      </c>
      <c r="J154" s="56">
        <f>I154/B154</f>
        <v>0.25985280151946821</v>
      </c>
      <c r="K154" s="57">
        <f>SUM(K147:K153)</f>
        <v>11467890</v>
      </c>
      <c r="L154" s="57">
        <f>K154/I154</f>
        <v>5238.8716308816811</v>
      </c>
      <c r="M154" s="25">
        <f>SUM(M147:M153)</f>
        <v>2174</v>
      </c>
      <c r="N154" s="26">
        <f>M154/B154</f>
        <v>0.25807217473884142</v>
      </c>
      <c r="O154" s="27">
        <f>SUM(O147:O153)</f>
        <v>9163166</v>
      </c>
      <c r="P154" s="27">
        <f>O154/M154</f>
        <v>4214.8877644894201</v>
      </c>
      <c r="Q154" s="25">
        <f>SUM(Q147:Q153)</f>
        <v>2049</v>
      </c>
      <c r="R154" s="26">
        <f>Q154/B154</f>
        <v>0.24323361823361822</v>
      </c>
      <c r="S154" s="27">
        <f>SUM(S147:S153)</f>
        <v>2304724</v>
      </c>
      <c r="T154" s="27">
        <f>S154/Q154</f>
        <v>1124.8042947779404</v>
      </c>
      <c r="U154" s="78">
        <f>SUM(U147:U153)</f>
        <v>6136</v>
      </c>
      <c r="V154" s="79">
        <f>U154/B154</f>
        <v>0.72839506172839508</v>
      </c>
      <c r="W154" s="80">
        <f>SUM(W147:W153)</f>
        <v>13818598</v>
      </c>
      <c r="X154" s="80">
        <f>W154/U154</f>
        <v>2252.0531290743156</v>
      </c>
      <c r="Y154" s="25">
        <f>SUM(Y147:Y153)</f>
        <v>4866</v>
      </c>
      <c r="Z154" s="98">
        <f>Y154/B154</f>
        <v>0.57763532763532766</v>
      </c>
      <c r="AA154" s="99">
        <f>SUM(AA147:AA153)</f>
        <v>18517990</v>
      </c>
      <c r="AB154" s="99">
        <f>AA154/Y154</f>
        <v>3805.5877517468148</v>
      </c>
      <c r="AC154" s="25">
        <f>SUM(AC147:AC153)</f>
        <v>4890</v>
      </c>
      <c r="AD154" s="117">
        <f>AC154/B154</f>
        <v>0.58048433048433046</v>
      </c>
      <c r="AE154" s="118">
        <f>SUM(AE147:AE153)</f>
        <v>32936702</v>
      </c>
      <c r="AF154" s="118">
        <f>AE154/AC154</f>
        <v>6735.5218813905931</v>
      </c>
      <c r="AG154" s="25">
        <f>SUM(AG147:AG153)</f>
        <v>4825</v>
      </c>
      <c r="AH154" s="166">
        <f>AG154/B154</f>
        <v>0.57276828110161448</v>
      </c>
      <c r="AI154" s="167">
        <f>SUM(AI147:AI153)</f>
        <v>26969696</v>
      </c>
      <c r="AJ154" s="167">
        <f>AI154/AG154</f>
        <v>5589.5743005181348</v>
      </c>
      <c r="AK154" s="25">
        <f>SUM(AK147:AK153)</f>
        <v>658</v>
      </c>
      <c r="AL154" s="190">
        <f>AK154/B154</f>
        <v>7.811016144349478E-2</v>
      </c>
      <c r="AM154" s="185">
        <f>SUM(AM147:AM153)</f>
        <v>5967006</v>
      </c>
      <c r="AN154" s="186">
        <f>AM154/AK154</f>
        <v>9068.3981762917938</v>
      </c>
    </row>
    <row r="155" spans="1:41" ht="6" customHeight="1" x14ac:dyDescent="0.25">
      <c r="D155" s="28"/>
      <c r="J155" s="55"/>
      <c r="K155" s="54"/>
      <c r="L155" s="54"/>
      <c r="U155" s="64"/>
      <c r="V155" s="76"/>
      <c r="W155" s="75"/>
      <c r="X155" s="75"/>
      <c r="Z155" s="97"/>
      <c r="AA155" s="96"/>
      <c r="AB155" s="96"/>
    </row>
    <row r="156" spans="1:41" s="24" customFormat="1" x14ac:dyDescent="0.25">
      <c r="A156" s="24" t="s">
        <v>193</v>
      </c>
      <c r="B156" s="25">
        <f>B36+B69+B100+B107+B136+B146+B154</f>
        <v>48439</v>
      </c>
      <c r="C156" s="25">
        <f>C36+C69+C100+C107+C136+C146+C154</f>
        <v>42381</v>
      </c>
      <c r="D156" s="38">
        <f>C156/B156</f>
        <v>0.87493548586882475</v>
      </c>
      <c r="E156" s="25">
        <f>E36+E69+E100+E107+E136+E146+E154</f>
        <v>35814</v>
      </c>
      <c r="F156" s="145">
        <f>E156/B156</f>
        <v>0.73936291005181776</v>
      </c>
      <c r="G156" s="146">
        <f>G36+G69+G100+G107+G136+G146+G154</f>
        <v>297606893</v>
      </c>
      <c r="H156" s="146">
        <f>G156/E156</f>
        <v>8309.7920645557606</v>
      </c>
      <c r="I156" s="25">
        <f>I36+I69+I100+I107+I136+I146+I154</f>
        <v>20590</v>
      </c>
      <c r="J156" s="56">
        <f>I156/B156</f>
        <v>0.4250707074877681</v>
      </c>
      <c r="K156" s="57">
        <f>K36+K69+K100+K107+K136+K146+K154</f>
        <v>93152972</v>
      </c>
      <c r="L156" s="57">
        <f>K156/I156</f>
        <v>4524.1851384167076</v>
      </c>
      <c r="M156" s="25">
        <f>M36+M69+M100+M107+M136+M146+M154</f>
        <v>20341</v>
      </c>
      <c r="N156" s="26">
        <f>M156/B156</f>
        <v>0.41993022151572079</v>
      </c>
      <c r="O156" s="27">
        <f>O36+O69+O100+O107+O136+O146+O154</f>
        <v>81433630</v>
      </c>
      <c r="P156" s="27">
        <f>O156/M156</f>
        <v>4003.4231355390589</v>
      </c>
      <c r="Q156" s="25">
        <f>Q36+Q69+Q100+Q107+Q136+Q146+Q154</f>
        <v>10334</v>
      </c>
      <c r="R156" s="26">
        <f>Q156/B156</f>
        <v>0.21334049010095171</v>
      </c>
      <c r="S156" s="27">
        <f>S36+S69+S100+S107+S136+S146+S154</f>
        <v>11719342</v>
      </c>
      <c r="T156" s="27">
        <f>S156/Q156</f>
        <v>1134.0567060189665</v>
      </c>
      <c r="U156" s="78">
        <f>U36+U69+U100+U107+U136+U146+U154</f>
        <v>19068</v>
      </c>
      <c r="V156" s="79">
        <f>U156/B156</f>
        <v>0.3936497450401536</v>
      </c>
      <c r="W156" s="80">
        <f>W36+W69+W100+W107+W136+W146+W154</f>
        <v>34454999</v>
      </c>
      <c r="X156" s="80">
        <f>W156/U156</f>
        <v>1806.9540067128173</v>
      </c>
      <c r="Y156" s="25">
        <f>Y36+Y69+Y100+Y107+Y136+Y146+Y154</f>
        <v>18699</v>
      </c>
      <c r="Z156" s="98">
        <f>Y156/B156</f>
        <v>0.38603191643097506</v>
      </c>
      <c r="AA156" s="99">
        <f>AA36+AA69+AA100+AA107+AA136+AA146+AA154</f>
        <v>169998922</v>
      </c>
      <c r="AB156" s="99">
        <f>AA156/Y156</f>
        <v>9091.3376116369855</v>
      </c>
      <c r="AC156" s="25">
        <f>AC36+AC69+AC100+AC107+AC136+AC146+AC154</f>
        <v>31219</v>
      </c>
      <c r="AD156" s="117">
        <f>AC156/B156</f>
        <v>0.64450133157166745</v>
      </c>
      <c r="AE156" s="118">
        <f>AE36+AE69+AE100+AE107+AE136+AE146+AE154</f>
        <v>227083680</v>
      </c>
      <c r="AF156" s="118">
        <f>AE156/AC156</f>
        <v>7273.893462314616</v>
      </c>
      <c r="AG156" s="25">
        <f>AG36+AG69+AG100+AG107+AG136+AG146+AG154</f>
        <v>30780</v>
      </c>
      <c r="AH156" s="166">
        <f>AG156/B156</f>
        <v>0.63543838642416239</v>
      </c>
      <c r="AI156" s="167">
        <f>AI36+AI69+AI100+AI107+AI136+AI146+AI154</f>
        <v>181145975</v>
      </c>
      <c r="AJ156" s="167">
        <f>AI156/AG156</f>
        <v>5885.184372969461</v>
      </c>
      <c r="AK156" s="25">
        <f>AK36+AK69+AK100+AK107+AK136+AK146+AK154</f>
        <v>6664</v>
      </c>
      <c r="AL156" s="190">
        <f>AK156/B156</f>
        <v>0.13757509444868804</v>
      </c>
      <c r="AM156" s="185">
        <f>AM36+AM69+AM100+AM107+AM136+AM146+AM154</f>
        <v>45937705</v>
      </c>
      <c r="AN156" s="186">
        <f>AM156/AK156</f>
        <v>6893.4131152460986</v>
      </c>
    </row>
  </sheetData>
  <sortState ref="A102:AO130">
    <sortCondition ref="AO102:AO130"/>
    <sortCondition ref="A102:A130"/>
  </sortState>
  <mergeCells count="8">
    <mergeCell ref="AD3:AF3"/>
    <mergeCell ref="AH3:AJ3"/>
    <mergeCell ref="AL3:AN3"/>
    <mergeCell ref="A1:J1"/>
    <mergeCell ref="F3:H3"/>
    <mergeCell ref="J3:L3"/>
    <mergeCell ref="U3:X3"/>
    <mergeCell ref="Z3:AB3"/>
  </mergeCells>
  <pageMargins left="0.7" right="0.7" top="0.75" bottom="0.75" header="0.3" footer="0.3"/>
  <pageSetup scale="86" fitToWidth="2" fitToHeight="10" orientation="landscape" r:id="rId1"/>
  <headerFooter>
    <oddHeader>&amp;C&amp;D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:A12"/>
    </sheetView>
  </sheetViews>
  <sheetFormatPr defaultRowHeight="15" x14ac:dyDescent="0.25"/>
  <cols>
    <col min="1" max="1" width="27.28515625" customWidth="1"/>
    <col min="2" max="2" width="20.5703125" customWidth="1"/>
    <col min="3" max="3" width="19.85546875" customWidth="1"/>
  </cols>
  <sheetData>
    <row r="1" spans="1:3" ht="15.75" x14ac:dyDescent="0.25">
      <c r="A1" s="127" t="s">
        <v>214</v>
      </c>
    </row>
    <row r="2" spans="1:3" x14ac:dyDescent="0.25">
      <c r="A2" s="119" t="s">
        <v>213</v>
      </c>
    </row>
    <row r="3" spans="1:3" s="1" customFormat="1" ht="31.5" customHeight="1" x14ac:dyDescent="0.25">
      <c r="A3" s="42" t="s">
        <v>205</v>
      </c>
      <c r="B3" s="126" t="s">
        <v>128</v>
      </c>
      <c r="C3" s="126" t="s">
        <v>131</v>
      </c>
    </row>
    <row r="4" spans="1:3" x14ac:dyDescent="0.25">
      <c r="A4" s="120" t="s">
        <v>189</v>
      </c>
      <c r="B4" s="122">
        <f>'First Time FT aid by school'!B146</f>
        <v>8833</v>
      </c>
      <c r="C4" s="123">
        <f>'First Time FT aid by school'!D146</f>
        <v>0.83539001471753649</v>
      </c>
    </row>
    <row r="5" spans="1:3" x14ac:dyDescent="0.25">
      <c r="A5" s="120" t="s">
        <v>191</v>
      </c>
      <c r="B5" s="122">
        <f>'First Time FT aid by school'!B154</f>
        <v>8424</v>
      </c>
      <c r="C5" s="123">
        <f>'First Time FT aid by school'!D154</f>
        <v>0.94242640075973405</v>
      </c>
    </row>
    <row r="6" spans="1:3" x14ac:dyDescent="0.25">
      <c r="A6" s="120" t="s">
        <v>206</v>
      </c>
      <c r="B6" s="122">
        <f>'First Time FT aid by school'!B136</f>
        <v>10399</v>
      </c>
      <c r="C6" s="123">
        <f>'First Time FT aid by school'!D136</f>
        <v>0.94874507164150401</v>
      </c>
    </row>
    <row r="7" spans="1:3" x14ac:dyDescent="0.25">
      <c r="A7" s="120" t="s">
        <v>207</v>
      </c>
      <c r="B7" s="122">
        <f>'First Time FT aid by school'!B100</f>
        <v>1490</v>
      </c>
      <c r="C7" s="123">
        <f>'First Time FT aid by school'!D100</f>
        <v>0.94832214765100675</v>
      </c>
    </row>
    <row r="8" spans="1:3" x14ac:dyDescent="0.25">
      <c r="A8" s="120" t="s">
        <v>211</v>
      </c>
      <c r="B8" s="122">
        <f>'First Time FT aid by school'!B36</f>
        <v>16025</v>
      </c>
      <c r="C8" s="123">
        <f>'First Time FT aid by school'!D36</f>
        <v>0.80218408736349456</v>
      </c>
    </row>
    <row r="9" spans="1:3" x14ac:dyDescent="0.25">
      <c r="A9" s="120" t="s">
        <v>208</v>
      </c>
      <c r="B9" s="122">
        <f>'First Time FT aid by school'!B107</f>
        <v>395</v>
      </c>
      <c r="C9" s="123">
        <f>'First Time FT aid by school'!D107</f>
        <v>0.89620253164556962</v>
      </c>
    </row>
    <row r="10" spans="1:3" x14ac:dyDescent="0.25">
      <c r="A10" s="120" t="s">
        <v>209</v>
      </c>
      <c r="B10" s="122">
        <f>'First Time FT aid by school'!B69</f>
        <v>2873</v>
      </c>
      <c r="C10" s="123">
        <f>'First Time FT aid by school'!D69</f>
        <v>0.89627567003132613</v>
      </c>
    </row>
    <row r="11" spans="1:3" x14ac:dyDescent="0.25">
      <c r="A11" s="97" t="s">
        <v>210</v>
      </c>
      <c r="B11" s="124">
        <f>SUM(B4:B10)</f>
        <v>48439</v>
      </c>
      <c r="C11" s="125">
        <f>'First Time FT aid by school'!D156</f>
        <v>0.87493548586882475</v>
      </c>
    </row>
    <row r="12" spans="1:3" x14ac:dyDescent="0.25">
      <c r="A12" s="121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D16" sqref="D16"/>
    </sheetView>
  </sheetViews>
  <sheetFormatPr defaultRowHeight="15" x14ac:dyDescent="0.25"/>
  <cols>
    <col min="1" max="1" width="26.85546875" customWidth="1"/>
    <col min="3" max="3" width="9.7109375" customWidth="1"/>
    <col min="4" max="4" width="10.5703125" customWidth="1"/>
    <col min="6" max="6" width="10.7109375" customWidth="1"/>
    <col min="8" max="9" width="12.140625" customWidth="1"/>
  </cols>
  <sheetData>
    <row r="1" spans="1:9" ht="15.75" x14ac:dyDescent="0.25">
      <c r="A1" s="127" t="s">
        <v>215</v>
      </c>
    </row>
    <row r="2" spans="1:9" x14ac:dyDescent="0.25">
      <c r="A2" s="119" t="s">
        <v>216</v>
      </c>
    </row>
    <row r="3" spans="1:9" s="1" customFormat="1" ht="63" customHeight="1" x14ac:dyDescent="0.25">
      <c r="A3" s="42" t="s">
        <v>205</v>
      </c>
      <c r="B3" s="126" t="s">
        <v>128</v>
      </c>
      <c r="C3" s="42" t="s">
        <v>133</v>
      </c>
      <c r="D3" s="42" t="s">
        <v>217</v>
      </c>
      <c r="E3" s="42" t="s">
        <v>139</v>
      </c>
      <c r="F3" s="42" t="s">
        <v>218</v>
      </c>
      <c r="G3" s="42" t="s">
        <v>151</v>
      </c>
      <c r="H3" s="42" t="s">
        <v>153</v>
      </c>
      <c r="I3" s="42" t="s">
        <v>155</v>
      </c>
    </row>
    <row r="4" spans="1:9" x14ac:dyDescent="0.25">
      <c r="A4" s="120" t="s">
        <v>189</v>
      </c>
      <c r="B4" s="122">
        <f>'First Time FT aid by school'!B146</f>
        <v>8833</v>
      </c>
      <c r="C4" s="123">
        <f>'First Time FT aid by school'!F146</f>
        <v>0.56322880108683349</v>
      </c>
      <c r="D4" s="123">
        <f>'First Time FT aid by school'!J146</f>
        <v>0.34291860070191327</v>
      </c>
      <c r="E4" s="128">
        <f>'First Time FT aid by school'!L146</f>
        <v>4552.0455595906242</v>
      </c>
      <c r="F4" s="123">
        <f>'First Time FT aid by school'!V146</f>
        <v>0.31993660138118418</v>
      </c>
      <c r="G4" s="128">
        <f>'First Time FT aid by school'!X146</f>
        <v>1438.0084925690021</v>
      </c>
      <c r="H4" s="123">
        <f>'First Time FT aid by school'!Z146</f>
        <v>0.27544435639080722</v>
      </c>
      <c r="I4" s="128">
        <f>'First Time FT aid by school'!AB146</f>
        <v>2077.7706535141801</v>
      </c>
    </row>
    <row r="5" spans="1:9" x14ac:dyDescent="0.25">
      <c r="A5" s="120" t="s">
        <v>219</v>
      </c>
      <c r="B5" s="122">
        <f>'First Time FT aid by school'!B154</f>
        <v>8424</v>
      </c>
      <c r="C5" s="123">
        <f>'First Time FT aid by school'!F154</f>
        <v>0.91334283000949668</v>
      </c>
      <c r="D5" s="123">
        <f>'First Time FT aid by school'!J154</f>
        <v>0.25985280151946821</v>
      </c>
      <c r="E5" s="128">
        <f>'First Time FT aid by school'!L154</f>
        <v>5238.8716308816811</v>
      </c>
      <c r="F5" s="123">
        <f>'First Time FT aid by school'!V154</f>
        <v>0.72839506172839508</v>
      </c>
      <c r="G5" s="128">
        <f>'First Time FT aid by school'!X154</f>
        <v>2252.0531290743156</v>
      </c>
      <c r="H5" s="123">
        <f>'First Time FT aid by school'!Z154</f>
        <v>0.57763532763532766</v>
      </c>
      <c r="I5" s="128">
        <f>'First Time FT aid by school'!AB154</f>
        <v>3805.5877517468148</v>
      </c>
    </row>
    <row r="6" spans="1:9" x14ac:dyDescent="0.25">
      <c r="A6" s="120" t="s">
        <v>206</v>
      </c>
      <c r="B6" s="122">
        <f>'First Time FT aid by school'!B136</f>
        <v>10399</v>
      </c>
      <c r="C6" s="123">
        <f>'First Time FT aid by school'!F136</f>
        <v>0.94182132897393978</v>
      </c>
      <c r="D6" s="123">
        <f>'First Time FT aid by school'!J136</f>
        <v>0.32647369939417253</v>
      </c>
      <c r="E6" s="128">
        <f>'First Time FT aid by school'!L136</f>
        <v>5258.7631811487481</v>
      </c>
      <c r="F6" s="123">
        <f>'First Time FT aid by school'!V136</f>
        <v>0.2860852005000481</v>
      </c>
      <c r="G6" s="128">
        <f>'First Time FT aid by school'!X136</f>
        <v>3127.7250420168066</v>
      </c>
      <c r="H6" s="123">
        <f>'First Time FT aid by school'!Z136</f>
        <v>0.92960861621309743</v>
      </c>
      <c r="I6" s="128">
        <f>'First Time FT aid by school'!AB136</f>
        <v>14836.560566877004</v>
      </c>
    </row>
    <row r="7" spans="1:9" x14ac:dyDescent="0.25">
      <c r="A7" s="120" t="s">
        <v>207</v>
      </c>
      <c r="B7" s="122">
        <f>'First Time FT aid by school'!B100</f>
        <v>1490</v>
      </c>
      <c r="C7" s="123">
        <f>'First Time FT aid by school'!F100</f>
        <v>0.82953020134228184</v>
      </c>
      <c r="D7" s="123">
        <f>'First Time FT aid by school'!J100</f>
        <v>0.66711409395973154</v>
      </c>
      <c r="E7" s="128">
        <f>'First Time FT aid by school'!L100</f>
        <v>4579.1026156941653</v>
      </c>
      <c r="F7" s="123">
        <f>'First Time FT aid by school'!V100</f>
        <v>0.42483221476510069</v>
      </c>
      <c r="G7" s="128">
        <f>'First Time FT aid by school'!X100</f>
        <v>1713.8609794628751</v>
      </c>
      <c r="H7" s="123">
        <f>'First Time FT aid by school'!Z100</f>
        <v>0.48389261744966444</v>
      </c>
      <c r="I7" s="128">
        <f>'First Time FT aid by school'!AB100</f>
        <v>2293.4923717059642</v>
      </c>
    </row>
    <row r="8" spans="1:9" x14ac:dyDescent="0.25">
      <c r="A8" s="120" t="s">
        <v>211</v>
      </c>
      <c r="B8" s="122">
        <f>'First Time FT aid by school'!B36</f>
        <v>16025</v>
      </c>
      <c r="C8" s="123">
        <f>'First Time FT aid by school'!F36</f>
        <v>0.60124804992199687</v>
      </c>
      <c r="D8" s="123">
        <f>'First Time FT aid by school'!J36</f>
        <v>0.55045241809672385</v>
      </c>
      <c r="E8" s="128">
        <f>'First Time FT aid by school'!L36</f>
        <v>4084.8445754449608</v>
      </c>
      <c r="F8" s="123">
        <f>'First Time FT aid by school'!V36</f>
        <v>0.3194383775351014</v>
      </c>
      <c r="G8" s="128">
        <f>'First Time FT aid by school'!X36</f>
        <v>830.6776714201992</v>
      </c>
      <c r="H8" s="123">
        <f>'First Time FT aid by school'!Z36</f>
        <v>4.4430577223088921E-2</v>
      </c>
      <c r="I8" s="128">
        <f>'First Time FT aid by school'!AB36</f>
        <v>1148.2415730337079</v>
      </c>
    </row>
    <row r="9" spans="1:9" x14ac:dyDescent="0.25">
      <c r="A9" s="120" t="s">
        <v>208</v>
      </c>
      <c r="B9" s="122">
        <f>'First Time FT aid by school'!B107</f>
        <v>395</v>
      </c>
      <c r="C9" s="123">
        <f>'First Time FT aid by school'!F107</f>
        <v>0.89620253164556962</v>
      </c>
      <c r="D9" s="123">
        <f>'First Time FT aid by school'!J107</f>
        <v>0.83037974683544302</v>
      </c>
      <c r="E9" s="128">
        <f>'First Time FT aid by school'!L107</f>
        <v>4120.9847560975613</v>
      </c>
      <c r="F9" s="123">
        <f>'First Time FT aid by school'!V107</f>
        <v>0.52658227848101269</v>
      </c>
      <c r="G9" s="128">
        <f>'First Time FT aid by school'!X107</f>
        <v>1249.4519230769231</v>
      </c>
      <c r="H9" s="123">
        <f>'First Time FT aid by school'!Z107</f>
        <v>0.37468354430379747</v>
      </c>
      <c r="I9" s="128">
        <f>'First Time FT aid by school'!AB107</f>
        <v>2000.3783783783783</v>
      </c>
    </row>
    <row r="10" spans="1:9" x14ac:dyDescent="0.25">
      <c r="A10" s="120" t="s">
        <v>209</v>
      </c>
      <c r="B10" s="122">
        <f>'First Time FT aid by school'!B69</f>
        <v>2873</v>
      </c>
      <c r="C10" s="123">
        <f>'First Time FT aid by school'!F69</f>
        <v>0.73999303863557253</v>
      </c>
      <c r="D10" s="123">
        <f>'First Time FT aid by school'!J69</f>
        <v>0.63835711799512707</v>
      </c>
      <c r="E10" s="128">
        <f>'First Time FT aid by school'!L69</f>
        <v>4420.779716466739</v>
      </c>
      <c r="F10" s="123">
        <f>'First Time FT aid by school'!V69</f>
        <v>0.40758788722589628</v>
      </c>
      <c r="G10" s="128">
        <f>'First Time FT aid by school'!X69</f>
        <v>1426.6507258753202</v>
      </c>
      <c r="H10" s="123">
        <f>'First Time FT aid by school'!Z69</f>
        <v>5.2906369648451093E-2</v>
      </c>
      <c r="I10" s="128">
        <f>'First Time FT aid by school'!AB69</f>
        <v>1536.0065789473683</v>
      </c>
    </row>
    <row r="11" spans="1:9" x14ac:dyDescent="0.25">
      <c r="A11" s="97" t="s">
        <v>210</v>
      </c>
      <c r="B11" s="124">
        <f>SUM(B4:B10)</f>
        <v>48439</v>
      </c>
      <c r="C11" s="123">
        <f>'First Time FT aid by school'!F156</f>
        <v>0.73936291005181776</v>
      </c>
      <c r="D11" s="123">
        <f>'First Time FT aid by school'!J156</f>
        <v>0.4250707074877681</v>
      </c>
      <c r="E11" s="128">
        <f>'First Time FT aid by school'!L156</f>
        <v>4524.1851384167076</v>
      </c>
      <c r="F11" s="123">
        <f>'First Time FT aid by school'!V156</f>
        <v>0.3936497450401536</v>
      </c>
      <c r="G11" s="128">
        <f>'First Time FT aid by school'!X156</f>
        <v>1806.9540067128173</v>
      </c>
      <c r="H11" s="123">
        <f>'First Time FT aid by school'!Z156</f>
        <v>0.38603191643097506</v>
      </c>
      <c r="I11" s="128">
        <f>'First Time FT aid by school'!AB156</f>
        <v>9091.3376116369855</v>
      </c>
    </row>
    <row r="12" spans="1:9" x14ac:dyDescent="0.25">
      <c r="A12" s="121" t="s">
        <v>212</v>
      </c>
    </row>
    <row r="13" spans="1:9" ht="18.75" customHeight="1" x14ac:dyDescent="0.25">
      <c r="A13" s="204" t="s">
        <v>220</v>
      </c>
      <c r="B13" s="205"/>
      <c r="C13" s="205"/>
      <c r="D13" s="205"/>
      <c r="E13" s="205"/>
      <c r="F13" s="205"/>
      <c r="G13" s="205"/>
      <c r="H13" s="205"/>
      <c r="I13" s="205"/>
    </row>
    <row r="14" spans="1:9" ht="18.75" customHeight="1" x14ac:dyDescent="0.25"/>
  </sheetData>
  <mergeCells count="1">
    <mergeCell ref="A13:I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I18" sqref="I18"/>
    </sheetView>
  </sheetViews>
  <sheetFormatPr defaultRowHeight="15" x14ac:dyDescent="0.25"/>
  <cols>
    <col min="1" max="1" width="27.7109375" customWidth="1"/>
    <col min="3" max="3" width="10.5703125" customWidth="1"/>
    <col min="4" max="4" width="10" customWidth="1"/>
    <col min="5" max="5" width="10.140625" customWidth="1"/>
    <col min="6" max="6" width="11.42578125" customWidth="1"/>
    <col min="7" max="7" width="9.140625" customWidth="1"/>
  </cols>
  <sheetData>
    <row r="1" spans="1:8" ht="15.75" x14ac:dyDescent="0.25">
      <c r="A1" s="127" t="s">
        <v>225</v>
      </c>
    </row>
    <row r="2" spans="1:8" x14ac:dyDescent="0.25">
      <c r="A2" s="119" t="s">
        <v>221</v>
      </c>
    </row>
    <row r="3" spans="1:8" ht="90" x14ac:dyDescent="0.25">
      <c r="A3" s="42" t="s">
        <v>205</v>
      </c>
      <c r="B3" s="126" t="s">
        <v>128</v>
      </c>
      <c r="C3" s="42" t="s">
        <v>129</v>
      </c>
      <c r="D3" s="188" t="s">
        <v>224</v>
      </c>
      <c r="E3" s="42" t="s">
        <v>222</v>
      </c>
      <c r="F3" s="42" t="s">
        <v>223</v>
      </c>
      <c r="G3" s="42" t="s">
        <v>165</v>
      </c>
      <c r="H3" s="42" t="s">
        <v>167</v>
      </c>
    </row>
    <row r="4" spans="1:8" x14ac:dyDescent="0.25">
      <c r="A4" s="120" t="s">
        <v>189</v>
      </c>
      <c r="B4" s="122">
        <f>'First Time FT aid by school'!B146</f>
        <v>8833</v>
      </c>
      <c r="C4" s="123">
        <f>'First Time FT aid by school'!AD146</f>
        <v>0.70700781161553261</v>
      </c>
      <c r="D4" s="128">
        <f>'First Time FT aid by school'!AF146</f>
        <v>7608.3779023218576</v>
      </c>
      <c r="E4" s="123">
        <f>'First Time FT aid by school'!AH146</f>
        <v>0.69874334880561528</v>
      </c>
      <c r="F4" s="128">
        <f>'First Time FT aid by school'!AJ146</f>
        <v>5573.2747893713549</v>
      </c>
      <c r="G4" s="123">
        <f>'First Time FT aid by school'!AL146</f>
        <v>0.21114004302049133</v>
      </c>
      <c r="H4" s="128">
        <f>'First Time FT aid by school'!AN146</f>
        <v>7032.7442359249326</v>
      </c>
    </row>
    <row r="5" spans="1:8" x14ac:dyDescent="0.25">
      <c r="A5" s="120" t="s">
        <v>191</v>
      </c>
      <c r="B5" s="122">
        <f>'First Time FT aid by school'!B154</f>
        <v>8424</v>
      </c>
      <c r="C5" s="123">
        <f>'First Time FT aid by school'!AD154</f>
        <v>0.58048433048433046</v>
      </c>
      <c r="D5" s="128">
        <f>'First Time FT aid by school'!AF154</f>
        <v>6735.5218813905931</v>
      </c>
      <c r="E5" s="123">
        <f>'First Time FT aid by school'!AH154</f>
        <v>0.57276828110161448</v>
      </c>
      <c r="F5" s="128">
        <f>'First Time FT aid by school'!AJ154</f>
        <v>5589.5743005181348</v>
      </c>
      <c r="G5" s="123">
        <f>'First Time FT aid by school'!AL154</f>
        <v>7.811016144349478E-2</v>
      </c>
      <c r="H5" s="128">
        <f>'First Time FT aid by school'!AN154</f>
        <v>9068.3981762917938</v>
      </c>
    </row>
    <row r="6" spans="1:8" x14ac:dyDescent="0.25">
      <c r="A6" s="120" t="s">
        <v>206</v>
      </c>
      <c r="B6" s="122">
        <f>'First Time FT aid by school'!B136</f>
        <v>10399</v>
      </c>
      <c r="C6" s="123">
        <f>'First Time FT aid by school'!AD136</f>
        <v>0.70343302240600059</v>
      </c>
      <c r="D6" s="128">
        <f>'First Time FT aid by school'!AF136</f>
        <v>7913.1078605604926</v>
      </c>
      <c r="E6" s="123">
        <f>'First Time FT aid by school'!AH136</f>
        <v>0.6913164727377632</v>
      </c>
      <c r="F6" s="128">
        <f>'First Time FT aid by school'!AJ136</f>
        <v>5988.2449575740711</v>
      </c>
      <c r="G6" s="123">
        <f>'First Time FT aid by school'!AL136</f>
        <v>0.21934801423213771</v>
      </c>
      <c r="H6" s="128">
        <f>'First Time FT aid by school'!AN136</f>
        <v>6503.678649715037</v>
      </c>
    </row>
    <row r="7" spans="1:8" x14ac:dyDescent="0.25">
      <c r="A7" s="120" t="s">
        <v>207</v>
      </c>
      <c r="B7" s="122">
        <f>'First Time FT aid by school'!B100</f>
        <v>1490</v>
      </c>
      <c r="C7" s="123">
        <f>'First Time FT aid by school'!AD100</f>
        <v>0.88120805369127519</v>
      </c>
      <c r="D7" s="128">
        <f>'First Time FT aid by school'!AF100</f>
        <v>10523.346534653465</v>
      </c>
      <c r="E7" s="123">
        <f>'First Time FT aid by school'!AH100</f>
        <v>0.87785234899328857</v>
      </c>
      <c r="F7" s="128">
        <f>'First Time FT aid by school'!AJ100</f>
        <v>8031.4762996941899</v>
      </c>
      <c r="G7" s="123">
        <f>'First Time FT aid by school'!AL100</f>
        <v>0.26845637583892618</v>
      </c>
      <c r="H7" s="128">
        <f>'First Time FT aid by school'!AN100</f>
        <v>8279.9575000000004</v>
      </c>
    </row>
    <row r="8" spans="1:8" x14ac:dyDescent="0.25">
      <c r="A8" s="120" t="s">
        <v>211</v>
      </c>
      <c r="B8" s="122">
        <f>'First Time FT aid by school'!B36</f>
        <v>16025</v>
      </c>
      <c r="C8" s="123">
        <f>'First Time FT aid by school'!AD36</f>
        <v>0.57753510140405617</v>
      </c>
      <c r="D8" s="128">
        <f>'First Time FT aid by school'!AF36</f>
        <v>5668.5173419773091</v>
      </c>
      <c r="E8" s="123">
        <f>'First Time FT aid by school'!AH36</f>
        <v>0.57516380655226207</v>
      </c>
      <c r="F8" s="128">
        <f>'First Time FT aid by school'!AJ36</f>
        <v>5411.6489096235218</v>
      </c>
      <c r="G8" s="123">
        <f>'First Time FT aid by school'!AL36</f>
        <v>2.8892355694227771E-2</v>
      </c>
      <c r="H8" s="128">
        <f>'First Time FT aid by school'!AN36</f>
        <v>5578.7473002159832</v>
      </c>
    </row>
    <row r="9" spans="1:8" x14ac:dyDescent="0.25">
      <c r="A9" s="120" t="s">
        <v>208</v>
      </c>
      <c r="B9" s="122">
        <f>'First Time FT aid by school'!B107</f>
        <v>395</v>
      </c>
      <c r="C9" s="123">
        <f>'First Time FT aid by school'!AD107</f>
        <v>0</v>
      </c>
      <c r="D9" s="128">
        <f>'First Time FT aid by school'!AF107</f>
        <v>0</v>
      </c>
      <c r="E9" s="123">
        <f>'First Time FT aid by school'!AH107</f>
        <v>0</v>
      </c>
      <c r="F9" s="128">
        <f>'First Time FT aid by school'!AJ107</f>
        <v>0</v>
      </c>
      <c r="G9" s="123">
        <f>'First Time FT aid by school'!AL107</f>
        <v>0</v>
      </c>
      <c r="H9" s="128">
        <f>'First Time FT aid by school'!AN107</f>
        <v>0</v>
      </c>
    </row>
    <row r="10" spans="1:8" x14ac:dyDescent="0.25">
      <c r="A10" s="120" t="s">
        <v>209</v>
      </c>
      <c r="B10" s="122">
        <f>'First Time FT aid by school'!B69</f>
        <v>2873</v>
      </c>
      <c r="C10" s="123">
        <f>'First Time FT aid by school'!AD69</f>
        <v>0.76609815523842673</v>
      </c>
      <c r="D10" s="128">
        <f>'First Time FT aid by school'!AF69</f>
        <v>10208.537937301227</v>
      </c>
      <c r="E10" s="123">
        <f>'First Time FT aid by school'!AH69</f>
        <v>0.72015315001740343</v>
      </c>
      <c r="F10" s="128">
        <f>'First Time FT aid by school'!AJ69</f>
        <v>7899.56259062349</v>
      </c>
      <c r="G10" s="123">
        <f>'First Time FT aid by school'!AL69</f>
        <v>0.34702401670727462</v>
      </c>
      <c r="H10" s="128">
        <f>'First Time FT aid by school'!AN69</f>
        <v>6143.2266800401203</v>
      </c>
    </row>
    <row r="11" spans="1:8" x14ac:dyDescent="0.25">
      <c r="A11" s="97" t="s">
        <v>210</v>
      </c>
      <c r="B11" s="124">
        <f>SUM(B4:B10)</f>
        <v>48439</v>
      </c>
      <c r="C11" s="125">
        <f>'First Time FT aid by school'!AD156</f>
        <v>0.64450133157166745</v>
      </c>
      <c r="D11" s="189">
        <f>'First Time FT aid by school'!AF156</f>
        <v>7273.893462314616</v>
      </c>
      <c r="E11" s="125">
        <f>'First Time FT aid by school'!AH156</f>
        <v>0.63543838642416239</v>
      </c>
      <c r="F11" s="189">
        <f>'First Time FT aid by school'!AJ156</f>
        <v>5885.184372969461</v>
      </c>
      <c r="G11" s="125">
        <f>'First Time FT aid by school'!AL156</f>
        <v>0.13757509444868804</v>
      </c>
      <c r="H11" s="189">
        <f>'First Time FT aid by school'!AN156</f>
        <v>6893.4131152460986</v>
      </c>
    </row>
    <row r="12" spans="1:8" x14ac:dyDescent="0.25">
      <c r="A12" s="12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First Time FT aid by school</vt:lpstr>
      <vt:lpstr>Any aid by type of inst</vt:lpstr>
      <vt:lpstr>Grants</vt:lpstr>
      <vt:lpstr>Loans</vt:lpstr>
      <vt:lpstr>'First Time FT aid by school'!Print_Area</vt:lpstr>
      <vt:lpstr>'First Time FT aid by school'!Print_Titles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Tricia Grimes</cp:lastModifiedBy>
  <cp:lastPrinted>2012-10-17T21:40:07Z</cp:lastPrinted>
  <dcterms:created xsi:type="dcterms:W3CDTF">2012-10-17T14:04:01Z</dcterms:created>
  <dcterms:modified xsi:type="dcterms:W3CDTF">2012-10-18T13:33:54Z</dcterms:modified>
</cp:coreProperties>
</file>